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青森県" sheetId="1" r:id="rId1"/>
    <sheet name="全国" sheetId="2" r:id="rId2"/>
  </sheets>
  <definedNames/>
  <calcPr fullCalcOnLoad="1"/>
</workbook>
</file>

<file path=xl/sharedStrings.xml><?xml version="1.0" encoding="utf-8"?>
<sst xmlns="http://schemas.openxmlformats.org/spreadsheetml/2006/main" count="143" uniqueCount="35">
  <si>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</si>
  <si>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</si>
  <si>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</si>
  <si>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</si>
  <si>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</si>
  <si>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</si>
  <si>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</si>
  <si>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</si>
  <si>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</si>
  <si>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</si>
  <si>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</si>
  <si>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</si>
  <si>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</si>
  <si>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</si>
  <si>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</si>
  <si>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</si>
  <si>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</si>
  <si>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</si>
  <si>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</si>
  <si>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</si>
  <si>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</si>
  <si>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</si>
  <si>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</si>
  <si>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</si>
  <si>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登録車計</t>
  </si>
  <si>
    <t>軽貨物</t>
  </si>
  <si>
    <t>軽乗用</t>
  </si>
  <si>
    <t>軽自動車計</t>
  </si>
  <si>
    <t>青森県の新車登録・届出台数状況</t>
  </si>
  <si>
    <t>※ 被けん引車は、普通貨物に含む。</t>
  </si>
  <si>
    <t>18年</t>
  </si>
  <si>
    <t>19年</t>
  </si>
  <si>
    <t>全国の新車登録・届出台数状況（参考）</t>
  </si>
  <si>
    <t>登録車</t>
  </si>
  <si>
    <t>軽自動車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</si>
</sst>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4" fillId="34" borderId="12" xfId="48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4" fillId="35" borderId="15" xfId="48" applyFont="1" applyFill="1" applyBorder="1" applyAlignment="1">
      <alignment vertical="center"/>
    </xf>
    <xf numFmtId="38" fontId="4" fillId="35" borderId="34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177" fontId="4" fillId="0" borderId="36" xfId="48" applyNumberFormat="1" applyFont="1" applyFill="1" applyBorder="1" applyAlignment="1">
      <alignment vertical="center"/>
    </xf>
    <xf numFmtId="38" fontId="4" fillId="34" borderId="15" xfId="48" applyFont="1" applyFill="1" applyBorder="1" applyAlignment="1">
      <alignment vertical="center"/>
    </xf>
    <xf numFmtId="38" fontId="4" fillId="34" borderId="34" xfId="48" applyFont="1" applyFill="1" applyBorder="1" applyAlignment="1">
      <alignment vertical="center"/>
    </xf>
    <xf numFmtId="177" fontId="4" fillId="34" borderId="15" xfId="48" applyNumberFormat="1" applyFont="1" applyFill="1" applyBorder="1" applyAlignment="1">
      <alignment vertical="center"/>
    </xf>
    <xf numFmtId="177" fontId="4" fillId="34" borderId="34" xfId="48" applyNumberFormat="1" applyFont="1" applyFill="1" applyBorder="1" applyAlignment="1">
      <alignment vertical="center"/>
    </xf>
    <xf numFmtId="177" fontId="4" fillId="35" borderId="15" xfId="48" applyNumberFormat="1" applyFont="1" applyFill="1" applyBorder="1" applyAlignment="1">
      <alignment vertical="center"/>
    </xf>
    <xf numFmtId="177" fontId="4" fillId="35" borderId="3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34" xfId="0" applyFont="1" applyFill="1" applyBorder="1" applyAlignment="1">
      <alignment horizontal="distributed" vertical="center"/>
    </xf>
    <xf numFmtId="38" fontId="4" fillId="0" borderId="37" xfId="48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2" sqref="C42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1" width="10.25390625" style="1" customWidth="1"/>
    <col min="12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 customHeight="1" thickBot="1" thickTop="1">
      <c r="A4" s="47"/>
      <c r="B4" s="48"/>
      <c r="C4" s="18" t="s">
        <v>0</v>
      </c>
      <c r="D4" s="51" t="s">
        <v>23</v>
      </c>
      <c r="E4" s="20" t="s">
        <v>0</v>
      </c>
      <c r="F4" s="20" t="s">
        <v>3</v>
      </c>
      <c r="G4" s="20" t="s">
        <v>3</v>
      </c>
      <c r="H4" s="51" t="s">
        <v>4</v>
      </c>
      <c r="I4" s="22" t="s">
        <v>5</v>
      </c>
      <c r="J4" s="57" t="s">
        <v>24</v>
      </c>
      <c r="K4" s="53" t="s">
        <v>25</v>
      </c>
      <c r="L4" s="44" t="s">
        <v>26</v>
      </c>
      <c r="M4" s="45" t="s">
        <v>27</v>
      </c>
      <c r="N4" s="46" t="s">
        <v>7</v>
      </c>
    </row>
    <row r="5" spans="1:14" ht="18" customHeight="1" thickBot="1" thickTop="1">
      <c r="A5" s="49"/>
      <c r="B5" s="50"/>
      <c r="C5" s="19" t="s">
        <v>1</v>
      </c>
      <c r="D5" s="52"/>
      <c r="E5" s="21" t="s">
        <v>2</v>
      </c>
      <c r="F5" s="21" t="s">
        <v>1</v>
      </c>
      <c r="G5" s="21" t="s">
        <v>2</v>
      </c>
      <c r="H5" s="52"/>
      <c r="I5" s="23" t="s">
        <v>6</v>
      </c>
      <c r="J5" s="57"/>
      <c r="K5" s="53"/>
      <c r="L5" s="44"/>
      <c r="M5" s="45"/>
      <c r="N5" s="46"/>
    </row>
    <row r="6" spans="1:14" ht="21" customHeight="1" thickBot="1" thickTop="1">
      <c r="A6" s="47" t="s">
        <v>8</v>
      </c>
      <c r="B6" s="15" t="s">
        <v>31</v>
      </c>
      <c r="C6" s="3">
        <v>79</v>
      </c>
      <c r="D6" s="3">
        <v>8</v>
      </c>
      <c r="E6" s="3">
        <v>459</v>
      </c>
      <c r="F6" s="3">
        <v>116</v>
      </c>
      <c r="G6" s="3">
        <v>1071</v>
      </c>
      <c r="H6" s="3">
        <v>49</v>
      </c>
      <c r="I6" s="4">
        <v>27</v>
      </c>
      <c r="J6" s="5">
        <f>SUM(C6:I6)</f>
        <v>1809</v>
      </c>
      <c r="K6" s="30">
        <v>506</v>
      </c>
      <c r="L6" s="31">
        <v>1329</v>
      </c>
      <c r="M6" s="28">
        <f>SUM(K6:L6)</f>
        <v>1835</v>
      </c>
      <c r="N6" s="39">
        <f>SUM(M6,J6)</f>
        <v>3644</v>
      </c>
    </row>
    <row r="7" spans="1:14" ht="21" customHeight="1" thickBot="1" thickTop="1">
      <c r="A7" s="58"/>
      <c r="B7" s="15" t="s">
        <v>30</v>
      </c>
      <c r="C7" s="3">
        <v>51</v>
      </c>
      <c r="D7" s="3">
        <v>12</v>
      </c>
      <c r="E7" s="3">
        <v>435</v>
      </c>
      <c r="F7" s="3">
        <v>136</v>
      </c>
      <c r="G7" s="3">
        <v>1087</v>
      </c>
      <c r="H7" s="3">
        <v>44</v>
      </c>
      <c r="I7" s="4">
        <v>29</v>
      </c>
      <c r="J7" s="5">
        <f>SUM(C7:I7)</f>
        <v>1794</v>
      </c>
      <c r="K7" s="30">
        <v>429</v>
      </c>
      <c r="L7" s="31">
        <v>1151</v>
      </c>
      <c r="M7" s="28">
        <f>SUM(K7:L7)</f>
        <v>1580</v>
      </c>
      <c r="N7" s="39">
        <f>SUM(M7,J7)</f>
        <v>3374</v>
      </c>
    </row>
    <row r="8" spans="1:14" ht="21" customHeight="1" thickBot="1" thickTop="1">
      <c r="A8" s="49"/>
      <c r="B8" s="15" t="s">
        <v>20</v>
      </c>
      <c r="C8" s="6">
        <f aca="true" t="shared" si="0" ref="C8:N8">IF(C6=0,0,IF(C7=0,0,C6/C7*100))</f>
        <v>154.90196078431373</v>
      </c>
      <c r="D8" s="6">
        <f t="shared" si="0"/>
        <v>66.66666666666666</v>
      </c>
      <c r="E8" s="6">
        <f t="shared" si="0"/>
        <v>105.51724137931035</v>
      </c>
      <c r="F8" s="6">
        <f t="shared" si="0"/>
        <v>85.29411764705883</v>
      </c>
      <c r="G8" s="6">
        <f t="shared" si="0"/>
        <v>98.5280588776449</v>
      </c>
      <c r="H8" s="6">
        <f t="shared" si="0"/>
        <v>111.36363636363636</v>
      </c>
      <c r="I8" s="7">
        <f t="shared" si="0"/>
        <v>93.10344827586206</v>
      </c>
      <c r="J8" s="8">
        <f t="shared" si="0"/>
        <v>100.83612040133781</v>
      </c>
      <c r="K8" s="24">
        <f t="shared" si="0"/>
        <v>117.94871794871796</v>
      </c>
      <c r="L8" s="25">
        <f t="shared" si="0"/>
        <v>115.46481320590792</v>
      </c>
      <c r="M8" s="8">
        <f t="shared" si="0"/>
        <v>116.13924050632912</v>
      </c>
      <c r="N8" s="40">
        <f t="shared" si="0"/>
        <v>108.00237107291049</v>
      </c>
    </row>
    <row r="9" spans="1:14" ht="21" customHeight="1" thickBot="1" thickTop="1">
      <c r="A9" s="47" t="s">
        <v>9</v>
      </c>
      <c r="B9" s="15" t="s">
        <v>31</v>
      </c>
      <c r="C9" s="3">
        <v>65</v>
      </c>
      <c r="D9" s="3">
        <v>5</v>
      </c>
      <c r="E9" s="3">
        <v>651</v>
      </c>
      <c r="F9" s="3">
        <v>150</v>
      </c>
      <c r="G9" s="3">
        <v>1361</v>
      </c>
      <c r="H9" s="3">
        <v>90</v>
      </c>
      <c r="I9" s="4">
        <v>13</v>
      </c>
      <c r="J9" s="5">
        <f>SUM(C9:I9)</f>
        <v>2335</v>
      </c>
      <c r="K9" s="30">
        <v>589</v>
      </c>
      <c r="L9" s="31">
        <v>1893</v>
      </c>
      <c r="M9" s="28">
        <f>SUM(K9:L9)</f>
        <v>2482</v>
      </c>
      <c r="N9" s="39">
        <f>SUM(M9,J9)</f>
        <v>4817</v>
      </c>
    </row>
    <row r="10" spans="1:14" ht="21" customHeight="1" thickBot="1" thickTop="1">
      <c r="A10" s="58"/>
      <c r="B10" s="15" t="s">
        <v>30</v>
      </c>
      <c r="C10" s="3">
        <v>74</v>
      </c>
      <c r="D10" s="3">
        <v>4</v>
      </c>
      <c r="E10" s="3">
        <v>622</v>
      </c>
      <c r="F10" s="3">
        <v>203</v>
      </c>
      <c r="G10" s="3">
        <v>1531</v>
      </c>
      <c r="H10" s="3">
        <v>71</v>
      </c>
      <c r="I10" s="4">
        <v>11</v>
      </c>
      <c r="J10" s="5">
        <f>SUM(C10:I10)</f>
        <v>2516</v>
      </c>
      <c r="K10" s="30">
        <v>588</v>
      </c>
      <c r="L10" s="31">
        <v>1721</v>
      </c>
      <c r="M10" s="28">
        <f>SUM(K10:L10)</f>
        <v>2309</v>
      </c>
      <c r="N10" s="39">
        <f>SUM(M10,J10)</f>
        <v>4825</v>
      </c>
    </row>
    <row r="11" spans="1:14" ht="21" customHeight="1" thickBot="1" thickTop="1">
      <c r="A11" s="49"/>
      <c r="B11" s="15" t="s">
        <v>20</v>
      </c>
      <c r="C11" s="6">
        <f>IF(C9=0,0,IF(C10=0,0,C9/C10*100))</f>
        <v>87.83783783783784</v>
      </c>
      <c r="D11" s="6">
        <f aca="true" t="shared" si="1" ref="D11:K11">IF(D9=0,0,IF(D10=0,0,D9/D10*100))</f>
        <v>125</v>
      </c>
      <c r="E11" s="6">
        <f t="shared" si="1"/>
        <v>104.66237942122187</v>
      </c>
      <c r="F11" s="6">
        <f t="shared" si="1"/>
        <v>73.89162561576354</v>
      </c>
      <c r="G11" s="6">
        <f t="shared" si="1"/>
        <v>88.89614630960156</v>
      </c>
      <c r="H11" s="6">
        <f t="shared" si="1"/>
        <v>126.7605633802817</v>
      </c>
      <c r="I11" s="7">
        <f t="shared" si="1"/>
        <v>118.18181818181819</v>
      </c>
      <c r="J11" s="8">
        <f t="shared" si="1"/>
        <v>92.8060413354531</v>
      </c>
      <c r="K11" s="24">
        <f t="shared" si="1"/>
        <v>100.17006802721089</v>
      </c>
      <c r="L11" s="25">
        <f>IF(L9=0,0,IF(L10=0,0,L9/L10*100))</f>
        <v>109.99418942475305</v>
      </c>
      <c r="M11" s="8">
        <f>IF(M9=0,0,IF(M10=0,0,M9/M10*100))</f>
        <v>107.49242096145517</v>
      </c>
      <c r="N11" s="40">
        <f>IF(N9=0,0,IF(N10=0,0,N9/N10*100))</f>
        <v>99.83419689119171</v>
      </c>
    </row>
    <row r="12" spans="1:14" ht="21" customHeight="1" thickBot="1" thickTop="1">
      <c r="A12" s="47" t="s">
        <v>10</v>
      </c>
      <c r="B12" s="15" t="s">
        <v>31</v>
      </c>
      <c r="C12" s="3">
        <v>290</v>
      </c>
      <c r="D12" s="3">
        <v>26</v>
      </c>
      <c r="E12" s="3">
        <v>1378</v>
      </c>
      <c r="F12" s="3">
        <v>353</v>
      </c>
      <c r="G12" s="3">
        <v>2490</v>
      </c>
      <c r="H12" s="3">
        <v>168</v>
      </c>
      <c r="I12" s="4">
        <v>15</v>
      </c>
      <c r="J12" s="5">
        <f>SUM(C12:I12)</f>
        <v>4720</v>
      </c>
      <c r="K12" s="30">
        <v>1235</v>
      </c>
      <c r="L12" s="31">
        <v>3379</v>
      </c>
      <c r="M12" s="28">
        <f>SUM(K12:L12)</f>
        <v>4614</v>
      </c>
      <c r="N12" s="39">
        <f>SUM(M12,J12)</f>
        <v>9334</v>
      </c>
    </row>
    <row r="13" spans="1:14" ht="21" customHeight="1" thickBot="1" thickTop="1">
      <c r="A13" s="58"/>
      <c r="B13" s="15" t="s">
        <v>30</v>
      </c>
      <c r="C13" s="3">
        <v>222</v>
      </c>
      <c r="D13" s="3">
        <v>23</v>
      </c>
      <c r="E13" s="3">
        <v>1500</v>
      </c>
      <c r="F13" s="3">
        <v>339</v>
      </c>
      <c r="G13" s="3">
        <v>3035</v>
      </c>
      <c r="H13" s="3">
        <v>143</v>
      </c>
      <c r="I13" s="4">
        <v>6</v>
      </c>
      <c r="J13" s="5">
        <f>SUM(C13:I13)</f>
        <v>5268</v>
      </c>
      <c r="K13" s="30">
        <v>1221</v>
      </c>
      <c r="L13" s="31">
        <v>3041</v>
      </c>
      <c r="M13" s="28">
        <f>SUM(K13:L13)</f>
        <v>4262</v>
      </c>
      <c r="N13" s="39">
        <f>SUM(M13,J13)</f>
        <v>9530</v>
      </c>
    </row>
    <row r="14" spans="1:14" ht="21" customHeight="1" thickBot="1" thickTop="1">
      <c r="A14" s="49"/>
      <c r="B14" s="15" t="s">
        <v>20</v>
      </c>
      <c r="C14" s="6">
        <f>IF(C12=0,0,IF(C13=0,0,C12/C13*100))</f>
        <v>130.63063063063063</v>
      </c>
      <c r="D14" s="6">
        <f aca="true" t="shared" si="2" ref="D14:K14">IF(D12=0,0,IF(D13=0,0,D12/D13*100))</f>
        <v>113.04347826086956</v>
      </c>
      <c r="E14" s="6">
        <f t="shared" si="2"/>
        <v>91.86666666666666</v>
      </c>
      <c r="F14" s="6">
        <f t="shared" si="2"/>
        <v>104.12979351032448</v>
      </c>
      <c r="G14" s="6">
        <f t="shared" si="2"/>
        <v>82.04283360790774</v>
      </c>
      <c r="H14" s="6">
        <f t="shared" si="2"/>
        <v>117.48251748251748</v>
      </c>
      <c r="I14" s="7">
        <f t="shared" si="2"/>
        <v>250</v>
      </c>
      <c r="J14" s="8">
        <f t="shared" si="2"/>
        <v>89.59757023538344</v>
      </c>
      <c r="K14" s="24">
        <f t="shared" si="2"/>
        <v>101.14660114660114</v>
      </c>
      <c r="L14" s="25">
        <f>IF(L12=0,0,IF(L13=0,0,L12/L13*100))</f>
        <v>111.11476487997369</v>
      </c>
      <c r="M14" s="8">
        <f>IF(M12=0,0,IF(M13=0,0,M12/M13*100))</f>
        <v>108.25903331769122</v>
      </c>
      <c r="N14" s="40">
        <f>IF(N12=0,0,IF(N13=0,0,N12/N13*100))</f>
        <v>97.94333683105981</v>
      </c>
    </row>
    <row r="15" spans="1:14" ht="21" customHeight="1" thickBot="1" thickTop="1">
      <c r="A15" s="47" t="s">
        <v>11</v>
      </c>
      <c r="B15" s="15" t="s">
        <v>31</v>
      </c>
      <c r="C15" s="3">
        <v>62</v>
      </c>
      <c r="D15" s="3">
        <v>30</v>
      </c>
      <c r="E15" s="3">
        <v>563</v>
      </c>
      <c r="F15" s="3">
        <v>164</v>
      </c>
      <c r="G15" s="3">
        <v>1252</v>
      </c>
      <c r="H15" s="3">
        <v>54</v>
      </c>
      <c r="I15" s="4">
        <v>8</v>
      </c>
      <c r="J15" s="5">
        <f>SUM(C15:I15)</f>
        <v>2133</v>
      </c>
      <c r="K15" s="30">
        <v>522</v>
      </c>
      <c r="L15" s="31">
        <v>1659</v>
      </c>
      <c r="M15" s="28">
        <f>SUM(K15:L15)</f>
        <v>2181</v>
      </c>
      <c r="N15" s="39">
        <f>SUM(M15,J15)</f>
        <v>4314</v>
      </c>
    </row>
    <row r="16" spans="1:14" ht="21" customHeight="1" thickBot="1" thickTop="1">
      <c r="A16" s="58"/>
      <c r="B16" s="15" t="s">
        <v>30</v>
      </c>
      <c r="C16" s="3">
        <v>63</v>
      </c>
      <c r="D16" s="3">
        <v>19</v>
      </c>
      <c r="E16" s="3">
        <v>572</v>
      </c>
      <c r="F16" s="3">
        <v>194</v>
      </c>
      <c r="G16" s="3">
        <v>1430</v>
      </c>
      <c r="H16" s="3">
        <v>56</v>
      </c>
      <c r="I16" s="4">
        <v>7</v>
      </c>
      <c r="J16" s="5">
        <f>SUM(C16:I16)</f>
        <v>2341</v>
      </c>
      <c r="K16" s="30">
        <v>626</v>
      </c>
      <c r="L16" s="31">
        <v>1708</v>
      </c>
      <c r="M16" s="28">
        <f>SUM(K16:L16)</f>
        <v>2334</v>
      </c>
      <c r="N16" s="39">
        <f>SUM(M16,J16)</f>
        <v>4675</v>
      </c>
    </row>
    <row r="17" spans="1:14" ht="21" customHeight="1" thickBot="1" thickTop="1">
      <c r="A17" s="49"/>
      <c r="B17" s="15" t="s">
        <v>20</v>
      </c>
      <c r="C17" s="6">
        <f>IF(C15=0,0,IF(C16=0,0,C15/C16*100))</f>
        <v>98.4126984126984</v>
      </c>
      <c r="D17" s="6">
        <f aca="true" t="shared" si="3" ref="D17:K17">IF(D15=0,0,IF(D16=0,0,D15/D16*100))</f>
        <v>157.89473684210526</v>
      </c>
      <c r="E17" s="6">
        <f t="shared" si="3"/>
        <v>98.42657342657343</v>
      </c>
      <c r="F17" s="6">
        <f t="shared" si="3"/>
        <v>84.5360824742268</v>
      </c>
      <c r="G17" s="6">
        <f t="shared" si="3"/>
        <v>87.55244755244756</v>
      </c>
      <c r="H17" s="6">
        <f t="shared" si="3"/>
        <v>96.42857142857143</v>
      </c>
      <c r="I17" s="7">
        <f t="shared" si="3"/>
        <v>114.28571428571428</v>
      </c>
      <c r="J17" s="8">
        <f t="shared" si="3"/>
        <v>91.11490815890645</v>
      </c>
      <c r="K17" s="24">
        <f t="shared" si="3"/>
        <v>83.38658146964856</v>
      </c>
      <c r="L17" s="25">
        <f>IF(L15=0,0,IF(L16=0,0,L15/L16*100))</f>
        <v>97.1311475409836</v>
      </c>
      <c r="M17" s="8">
        <f>IF(M15=0,0,IF(M16=0,0,M15/M16*100))</f>
        <v>93.44473007712082</v>
      </c>
      <c r="N17" s="40">
        <f>IF(N15=0,0,IF(N16=0,0,N15/N16*100))</f>
        <v>92.27807486631015</v>
      </c>
    </row>
    <row r="18" spans="1:14" ht="21" customHeight="1" thickBot="1" thickTop="1">
      <c r="A18" s="47" t="s">
        <v>12</v>
      </c>
      <c r="B18" s="15" t="s">
        <v>31</v>
      </c>
      <c r="C18" s="3">
        <v>90</v>
      </c>
      <c r="D18" s="3">
        <v>9</v>
      </c>
      <c r="E18" s="3">
        <v>545</v>
      </c>
      <c r="F18" s="3">
        <v>176</v>
      </c>
      <c r="G18" s="3">
        <v>999</v>
      </c>
      <c r="H18" s="3">
        <v>62</v>
      </c>
      <c r="I18" s="4">
        <v>9</v>
      </c>
      <c r="J18" s="5">
        <f>SUM(C18:I18)</f>
        <v>1890</v>
      </c>
      <c r="K18" s="30">
        <v>567</v>
      </c>
      <c r="L18" s="31">
        <v>1600</v>
      </c>
      <c r="M18" s="28">
        <f>SUM(K18:L18)</f>
        <v>2167</v>
      </c>
      <c r="N18" s="39">
        <f>SUM(M18,J18)</f>
        <v>4057</v>
      </c>
    </row>
    <row r="19" spans="1:14" ht="21" customHeight="1" thickBot="1" thickTop="1">
      <c r="A19" s="58"/>
      <c r="B19" s="15" t="s">
        <v>30</v>
      </c>
      <c r="C19" s="3">
        <v>68</v>
      </c>
      <c r="D19" s="3">
        <v>14</v>
      </c>
      <c r="E19" s="3">
        <v>555</v>
      </c>
      <c r="F19" s="3">
        <v>163</v>
      </c>
      <c r="G19" s="3">
        <v>1228</v>
      </c>
      <c r="H19" s="3">
        <v>59</v>
      </c>
      <c r="I19" s="4">
        <v>9</v>
      </c>
      <c r="J19" s="5">
        <f>SUM(C19:I19)</f>
        <v>2096</v>
      </c>
      <c r="K19" s="30">
        <v>658</v>
      </c>
      <c r="L19" s="31">
        <v>1533</v>
      </c>
      <c r="M19" s="28">
        <f>SUM(K19:L19)</f>
        <v>2191</v>
      </c>
      <c r="N19" s="39">
        <f>SUM(M19,J19)</f>
        <v>4287</v>
      </c>
    </row>
    <row r="20" spans="1:14" ht="21" customHeight="1" thickBot="1" thickTop="1">
      <c r="A20" s="49"/>
      <c r="B20" s="15" t="s">
        <v>20</v>
      </c>
      <c r="C20" s="6">
        <f>IF(C18=0,0,IF(C19=0,0,C18/C19*100))</f>
        <v>132.35294117647058</v>
      </c>
      <c r="D20" s="6">
        <f aca="true" t="shared" si="4" ref="D20:K20">IF(D18=0,0,IF(D19=0,0,D18/D19*100))</f>
        <v>64.28571428571429</v>
      </c>
      <c r="E20" s="6">
        <f t="shared" si="4"/>
        <v>98.1981981981982</v>
      </c>
      <c r="F20" s="6">
        <f t="shared" si="4"/>
        <v>107.97546012269939</v>
      </c>
      <c r="G20" s="6">
        <f t="shared" si="4"/>
        <v>81.35179153094462</v>
      </c>
      <c r="H20" s="6">
        <f t="shared" si="4"/>
        <v>105.08474576271188</v>
      </c>
      <c r="I20" s="7">
        <f t="shared" si="4"/>
        <v>100</v>
      </c>
      <c r="J20" s="8">
        <f t="shared" si="4"/>
        <v>90.17175572519083</v>
      </c>
      <c r="K20" s="24">
        <f t="shared" si="4"/>
        <v>86.17021276595744</v>
      </c>
      <c r="L20" s="25">
        <f>IF(L18=0,0,IF(L19=0,0,L18/L19*100))</f>
        <v>104.37051532941943</v>
      </c>
      <c r="M20" s="8">
        <f>IF(M18=0,0,IF(M19=0,0,M18/M19*100))</f>
        <v>98.90460976722957</v>
      </c>
      <c r="N20" s="40">
        <f>IF(N18=0,0,IF(N19=0,0,N18/N19*100))</f>
        <v>94.63494285047818</v>
      </c>
    </row>
    <row r="21" spans="1:14" ht="21" customHeight="1" thickBot="1" thickTop="1">
      <c r="A21" s="47" t="s">
        <v>13</v>
      </c>
      <c r="B21" s="15" t="s">
        <v>31</v>
      </c>
      <c r="C21" s="3">
        <v>89</v>
      </c>
      <c r="D21" s="3">
        <v>7</v>
      </c>
      <c r="E21" s="3">
        <v>660</v>
      </c>
      <c r="F21" s="3">
        <v>158</v>
      </c>
      <c r="G21" s="3">
        <v>1300</v>
      </c>
      <c r="H21" s="3">
        <v>91</v>
      </c>
      <c r="I21" s="4">
        <v>6</v>
      </c>
      <c r="J21" s="5">
        <f>SUM(C21:I21)</f>
        <v>2311</v>
      </c>
      <c r="K21" s="30">
        <v>589</v>
      </c>
      <c r="L21" s="31">
        <v>1891</v>
      </c>
      <c r="M21" s="28">
        <f>SUM(K21:L21)</f>
        <v>2480</v>
      </c>
      <c r="N21" s="39">
        <f>SUM(M21,J21)</f>
        <v>4791</v>
      </c>
    </row>
    <row r="22" spans="1:14" ht="21" customHeight="1" thickBot="1" thickTop="1">
      <c r="A22" s="58"/>
      <c r="B22" s="15" t="s">
        <v>30</v>
      </c>
      <c r="C22" s="3">
        <v>83</v>
      </c>
      <c r="D22" s="3">
        <v>12</v>
      </c>
      <c r="E22" s="3">
        <v>744</v>
      </c>
      <c r="F22" s="3">
        <v>238</v>
      </c>
      <c r="G22" s="3">
        <v>1548</v>
      </c>
      <c r="H22" s="3">
        <v>82</v>
      </c>
      <c r="I22" s="4">
        <v>18</v>
      </c>
      <c r="J22" s="5">
        <f>SUM(C22:I22)</f>
        <v>2725</v>
      </c>
      <c r="K22" s="30">
        <v>644</v>
      </c>
      <c r="L22" s="31">
        <v>1948</v>
      </c>
      <c r="M22" s="28">
        <f>SUM(K22:L22)</f>
        <v>2592</v>
      </c>
      <c r="N22" s="39">
        <f>SUM(M22,J22)</f>
        <v>5317</v>
      </c>
    </row>
    <row r="23" spans="1:14" ht="21" customHeight="1" thickBot="1" thickTop="1">
      <c r="A23" s="58"/>
      <c r="B23" s="16" t="s">
        <v>20</v>
      </c>
      <c r="C23" s="9">
        <f>IF(C21=0,0,IF(C22=0,0,C21/C22*100))</f>
        <v>107.2289156626506</v>
      </c>
      <c r="D23" s="9">
        <f aca="true" t="shared" si="5" ref="D23:K23">IF(D21=0,0,IF(D22=0,0,D21/D22*100))</f>
        <v>58.333333333333336</v>
      </c>
      <c r="E23" s="9">
        <f t="shared" si="5"/>
        <v>88.70967741935483</v>
      </c>
      <c r="F23" s="9">
        <f t="shared" si="5"/>
        <v>66.38655462184873</v>
      </c>
      <c r="G23" s="9">
        <f t="shared" si="5"/>
        <v>83.97932816537468</v>
      </c>
      <c r="H23" s="9">
        <f t="shared" si="5"/>
        <v>110.97560975609757</v>
      </c>
      <c r="I23" s="10">
        <f t="shared" si="5"/>
        <v>33.33333333333333</v>
      </c>
      <c r="J23" s="8">
        <f t="shared" si="5"/>
        <v>84.80733944954129</v>
      </c>
      <c r="K23" s="26">
        <f t="shared" si="5"/>
        <v>91.45962732919256</v>
      </c>
      <c r="L23" s="27">
        <f>IF(L21=0,0,IF(L22=0,0,L21/L22*100))</f>
        <v>97.07392197125256</v>
      </c>
      <c r="M23" s="8">
        <f>IF(M21=0,0,IF(M22=0,0,M21/M22*100))</f>
        <v>95.67901234567901</v>
      </c>
      <c r="N23" s="40">
        <f>IF(N21=0,0,IF(N22=0,0,N21/N22*100))</f>
        <v>90.1072033101373</v>
      </c>
    </row>
    <row r="24" spans="1:14" ht="22.5" customHeight="1" thickBot="1" thickTop="1">
      <c r="A24" s="57" t="s">
        <v>21</v>
      </c>
      <c r="B24" s="17" t="s">
        <v>31</v>
      </c>
      <c r="C24" s="5">
        <f aca="true" t="shared" si="6" ref="C24:I25">SUM(C6,C9,C12,C15,C18,C21)</f>
        <v>675</v>
      </c>
      <c r="D24" s="5">
        <f t="shared" si="6"/>
        <v>85</v>
      </c>
      <c r="E24" s="5">
        <f t="shared" si="6"/>
        <v>4256</v>
      </c>
      <c r="F24" s="5">
        <f t="shared" si="6"/>
        <v>1117</v>
      </c>
      <c r="G24" s="5">
        <f t="shared" si="6"/>
        <v>8473</v>
      </c>
      <c r="H24" s="5">
        <f t="shared" si="6"/>
        <v>514</v>
      </c>
      <c r="I24" s="11">
        <f t="shared" si="6"/>
        <v>78</v>
      </c>
      <c r="J24" s="5">
        <f>SUM(C24:I24)</f>
        <v>15198</v>
      </c>
      <c r="K24" s="11">
        <f>SUM(K6,K9,K12,K15,K18,K21)</f>
        <v>4008</v>
      </c>
      <c r="L24" s="11">
        <f>SUM(L6,L9,L12,L15,L18,L21)</f>
        <v>11751</v>
      </c>
      <c r="M24" s="28">
        <f>SUM(K24:L24)</f>
        <v>15759</v>
      </c>
      <c r="N24" s="39">
        <f>SUM(M24,J24)</f>
        <v>30957</v>
      </c>
    </row>
    <row r="25" spans="1:14" ht="22.5" customHeight="1" thickBot="1" thickTop="1">
      <c r="A25" s="57"/>
      <c r="B25" s="17" t="s">
        <v>30</v>
      </c>
      <c r="C25" s="5">
        <f t="shared" si="6"/>
        <v>561</v>
      </c>
      <c r="D25" s="5">
        <f t="shared" si="6"/>
        <v>84</v>
      </c>
      <c r="E25" s="5">
        <f t="shared" si="6"/>
        <v>4428</v>
      </c>
      <c r="F25" s="5">
        <f t="shared" si="6"/>
        <v>1273</v>
      </c>
      <c r="G25" s="5">
        <f t="shared" si="6"/>
        <v>9859</v>
      </c>
      <c r="H25" s="5">
        <f t="shared" si="6"/>
        <v>455</v>
      </c>
      <c r="I25" s="11">
        <f t="shared" si="6"/>
        <v>80</v>
      </c>
      <c r="J25" s="5">
        <f>SUM(C25:I25)</f>
        <v>16740</v>
      </c>
      <c r="K25" s="11">
        <f>SUM(K7,K10,K13,K16,K19,K22)</f>
        <v>4166</v>
      </c>
      <c r="L25" s="11">
        <f>SUM(L7,L10,L13,L16,L19,L22)</f>
        <v>11102</v>
      </c>
      <c r="M25" s="28">
        <f>SUM(K25:L25)</f>
        <v>15268</v>
      </c>
      <c r="N25" s="39">
        <f>SUM(M25,J25)</f>
        <v>32008</v>
      </c>
    </row>
    <row r="26" spans="1:14" ht="22.5" customHeight="1" thickBot="1" thickTop="1">
      <c r="A26" s="57"/>
      <c r="B26" s="17" t="s">
        <v>20</v>
      </c>
      <c r="C26" s="8">
        <f>IF(C24=0,0,IF(C25=0,0,C24/C25*100))</f>
        <v>120.32085561497325</v>
      </c>
      <c r="D26" s="8">
        <f aca="true" t="shared" si="7" ref="D26:K26">IF(D24=0,0,IF(D25=0,0,D24/D25*100))</f>
        <v>101.19047619047619</v>
      </c>
      <c r="E26" s="8">
        <f t="shared" si="7"/>
        <v>96.11562782294489</v>
      </c>
      <c r="F26" s="8">
        <f t="shared" si="7"/>
        <v>87.74548311076198</v>
      </c>
      <c r="G26" s="8">
        <f t="shared" si="7"/>
        <v>85.94177908509991</v>
      </c>
      <c r="H26" s="8">
        <f t="shared" si="7"/>
        <v>112.96703296703296</v>
      </c>
      <c r="I26" s="12">
        <f t="shared" si="7"/>
        <v>97.5</v>
      </c>
      <c r="J26" s="8">
        <f t="shared" si="7"/>
        <v>90.78853046594982</v>
      </c>
      <c r="K26" s="8">
        <f t="shared" si="7"/>
        <v>96.20739318290926</v>
      </c>
      <c r="L26" s="12">
        <f>IF(L24=0,0,IF(L25=0,0,L24/L25*100))</f>
        <v>105.84579355071158</v>
      </c>
      <c r="M26" s="8">
        <f>IF(M24=0,0,IF(M25=0,0,M24/M25*100))</f>
        <v>103.2158763426775</v>
      </c>
      <c r="N26" s="40">
        <f>IF(N24=0,0,IF(N25=0,0,N24/N25*100))</f>
        <v>96.71644588852787</v>
      </c>
    </row>
    <row r="27" spans="1:14" ht="21" customHeight="1" thickBot="1" thickTop="1">
      <c r="A27" s="58" t="s">
        <v>14</v>
      </c>
      <c r="B27" s="15" t="s">
        <v>31</v>
      </c>
      <c r="C27" s="13">
        <v>75</v>
      </c>
      <c r="D27" s="13">
        <v>12</v>
      </c>
      <c r="E27" s="13">
        <v>818</v>
      </c>
      <c r="F27" s="13">
        <v>301</v>
      </c>
      <c r="G27" s="13">
        <v>1517</v>
      </c>
      <c r="H27" s="13">
        <v>80</v>
      </c>
      <c r="I27" s="14">
        <v>13</v>
      </c>
      <c r="J27" s="5">
        <f>SUM(C27:I27)</f>
        <v>2816</v>
      </c>
      <c r="K27" s="32">
        <v>547</v>
      </c>
      <c r="L27" s="33">
        <v>1555</v>
      </c>
      <c r="M27" s="28">
        <f>SUM(K27:L27)</f>
        <v>2102</v>
      </c>
      <c r="N27" s="39">
        <f>SUM(M27,J27)</f>
        <v>4918</v>
      </c>
    </row>
    <row r="28" spans="1:14" ht="21" customHeight="1" thickBot="1" thickTop="1">
      <c r="A28" s="58"/>
      <c r="B28" s="15" t="s">
        <v>30</v>
      </c>
      <c r="C28" s="3">
        <v>123</v>
      </c>
      <c r="D28" s="3">
        <v>11</v>
      </c>
      <c r="E28" s="3">
        <v>764</v>
      </c>
      <c r="F28" s="3">
        <v>215</v>
      </c>
      <c r="G28" s="3">
        <v>1779</v>
      </c>
      <c r="H28" s="3">
        <v>92</v>
      </c>
      <c r="I28" s="4">
        <v>9</v>
      </c>
      <c r="J28" s="5">
        <f>SUM(C28:I28)</f>
        <v>2993</v>
      </c>
      <c r="K28" s="30">
        <v>683</v>
      </c>
      <c r="L28" s="31">
        <v>1901</v>
      </c>
      <c r="M28" s="28">
        <f>SUM(K28:L28)</f>
        <v>2584</v>
      </c>
      <c r="N28" s="39">
        <f>SUM(M28,J28)</f>
        <v>5577</v>
      </c>
    </row>
    <row r="29" spans="1:14" ht="21" customHeight="1" thickBot="1" thickTop="1">
      <c r="A29" s="49"/>
      <c r="B29" s="15" t="s">
        <v>20</v>
      </c>
      <c r="C29" s="6">
        <f>IF(C27=0,0,IF(C28=0,0,C27/C28*100))</f>
        <v>60.97560975609756</v>
      </c>
      <c r="D29" s="6">
        <f aca="true" t="shared" si="8" ref="D29:K29">IF(D27=0,0,IF(D28=0,0,D27/D28*100))</f>
        <v>109.09090909090908</v>
      </c>
      <c r="E29" s="6">
        <f t="shared" si="8"/>
        <v>107.06806282722513</v>
      </c>
      <c r="F29" s="6">
        <f t="shared" si="8"/>
        <v>140</v>
      </c>
      <c r="G29" s="6">
        <f t="shared" si="8"/>
        <v>85.2726250702642</v>
      </c>
      <c r="H29" s="6">
        <f t="shared" si="8"/>
        <v>86.95652173913044</v>
      </c>
      <c r="I29" s="7">
        <f t="shared" si="8"/>
        <v>144.44444444444443</v>
      </c>
      <c r="J29" s="8">
        <f t="shared" si="8"/>
        <v>94.08620113598396</v>
      </c>
      <c r="K29" s="24">
        <f t="shared" si="8"/>
        <v>80.08784773060029</v>
      </c>
      <c r="L29" s="25">
        <f>IF(L27=0,0,IF(L28=0,0,L27/L28*100))</f>
        <v>81.79905312993162</v>
      </c>
      <c r="M29" s="8">
        <f>IF(M27=0,0,IF(M28=0,0,M27/M28*100))</f>
        <v>81.34674922600618</v>
      </c>
      <c r="N29" s="40">
        <f>IF(N27=0,0,IF(N28=0,0,N27/N28*100))</f>
        <v>88.18361126053433</v>
      </c>
    </row>
    <row r="30" spans="1:14" ht="21" customHeight="1" thickBot="1" thickTop="1">
      <c r="A30" s="47" t="s">
        <v>15</v>
      </c>
      <c r="B30" s="15" t="s">
        <v>31</v>
      </c>
      <c r="C30" s="3">
        <v>114</v>
      </c>
      <c r="D30" s="3">
        <v>6</v>
      </c>
      <c r="E30" s="3">
        <v>589</v>
      </c>
      <c r="F30" s="3">
        <v>159</v>
      </c>
      <c r="G30" s="3">
        <v>994</v>
      </c>
      <c r="H30" s="3">
        <v>89</v>
      </c>
      <c r="I30" s="4">
        <v>6</v>
      </c>
      <c r="J30" s="5">
        <f>SUM(C30:I30)</f>
        <v>1957</v>
      </c>
      <c r="K30" s="30">
        <v>449</v>
      </c>
      <c r="L30" s="31">
        <v>1194</v>
      </c>
      <c r="M30" s="28">
        <f>SUM(K30:L30)</f>
        <v>1643</v>
      </c>
      <c r="N30" s="39">
        <f>SUM(M30,J30)</f>
        <v>3600</v>
      </c>
    </row>
    <row r="31" spans="1:14" ht="21" customHeight="1" thickBot="1" thickTop="1">
      <c r="A31" s="58"/>
      <c r="B31" s="15" t="s">
        <v>30</v>
      </c>
      <c r="C31" s="3">
        <v>133</v>
      </c>
      <c r="D31" s="3">
        <v>9</v>
      </c>
      <c r="E31" s="3">
        <v>411</v>
      </c>
      <c r="F31" s="3">
        <v>151</v>
      </c>
      <c r="G31" s="3">
        <v>1032</v>
      </c>
      <c r="H31" s="3">
        <v>60</v>
      </c>
      <c r="I31" s="4">
        <v>11</v>
      </c>
      <c r="J31" s="5">
        <f>SUM(C31:I31)</f>
        <v>1807</v>
      </c>
      <c r="K31" s="30">
        <v>468</v>
      </c>
      <c r="L31" s="31">
        <v>1291</v>
      </c>
      <c r="M31" s="28">
        <f>SUM(K31:L31)</f>
        <v>1759</v>
      </c>
      <c r="N31" s="39">
        <f>SUM(M31,J31)</f>
        <v>3566</v>
      </c>
    </row>
    <row r="32" spans="1:14" ht="21" customHeight="1" thickBot="1" thickTop="1">
      <c r="A32" s="49"/>
      <c r="B32" s="15" t="s">
        <v>20</v>
      </c>
      <c r="C32" s="6">
        <f>IF(C30=0,0,IF(C31=0,0,C30/C31*100))</f>
        <v>85.71428571428571</v>
      </c>
      <c r="D32" s="6">
        <f aca="true" t="shared" si="9" ref="D32:K32">IF(D30=0,0,IF(D31=0,0,D30/D31*100))</f>
        <v>66.66666666666666</v>
      </c>
      <c r="E32" s="6">
        <f t="shared" si="9"/>
        <v>143.30900243309003</v>
      </c>
      <c r="F32" s="6">
        <f t="shared" si="9"/>
        <v>105.29801324503312</v>
      </c>
      <c r="G32" s="6">
        <f t="shared" si="9"/>
        <v>96.31782945736434</v>
      </c>
      <c r="H32" s="6">
        <f t="shared" si="9"/>
        <v>148.33333333333334</v>
      </c>
      <c r="I32" s="7">
        <f t="shared" si="9"/>
        <v>54.54545454545454</v>
      </c>
      <c r="J32" s="8">
        <f t="shared" si="9"/>
        <v>108.3010514665191</v>
      </c>
      <c r="K32" s="24">
        <f t="shared" si="9"/>
        <v>95.94017094017094</v>
      </c>
      <c r="L32" s="25">
        <f>IF(L30=0,0,IF(L31=0,0,L30/L31*100))</f>
        <v>92.4864446165763</v>
      </c>
      <c r="M32" s="8">
        <f>IF(M30=0,0,IF(M31=0,0,M30/M31*100))</f>
        <v>93.40534394542354</v>
      </c>
      <c r="N32" s="40">
        <f>IF(N30=0,0,IF(N31=0,0,N30/N31*100))</f>
        <v>100.95344924284913</v>
      </c>
    </row>
    <row r="33" spans="1:14" ht="21" customHeight="1" thickBot="1" thickTop="1">
      <c r="A33" s="47" t="s">
        <v>16</v>
      </c>
      <c r="B33" s="15" t="s">
        <v>31</v>
      </c>
      <c r="C33" s="3">
        <v>139</v>
      </c>
      <c r="D33" s="3">
        <v>6</v>
      </c>
      <c r="E33" s="3">
        <v>832</v>
      </c>
      <c r="F33" s="3">
        <v>231</v>
      </c>
      <c r="G33" s="3">
        <v>1388</v>
      </c>
      <c r="H33" s="3">
        <v>95</v>
      </c>
      <c r="I33" s="4">
        <v>10</v>
      </c>
      <c r="J33" s="5">
        <f>SUM(C33:I33)</f>
        <v>2701</v>
      </c>
      <c r="K33" s="30">
        <v>605</v>
      </c>
      <c r="L33" s="31">
        <v>1893</v>
      </c>
      <c r="M33" s="28">
        <f>SUM(K33:L33)</f>
        <v>2498</v>
      </c>
      <c r="N33" s="39">
        <f>SUM(M33,J33)</f>
        <v>5199</v>
      </c>
    </row>
    <row r="34" spans="1:14" ht="21" customHeight="1" thickBot="1" thickTop="1">
      <c r="A34" s="58"/>
      <c r="B34" s="15" t="s">
        <v>30</v>
      </c>
      <c r="C34" s="3">
        <v>212</v>
      </c>
      <c r="D34" s="3">
        <v>16</v>
      </c>
      <c r="E34" s="3">
        <v>715</v>
      </c>
      <c r="F34" s="3">
        <v>265</v>
      </c>
      <c r="G34" s="3">
        <v>1629</v>
      </c>
      <c r="H34" s="3">
        <v>125</v>
      </c>
      <c r="I34" s="4">
        <v>21</v>
      </c>
      <c r="J34" s="5">
        <f>SUM(C34:I34)</f>
        <v>2983</v>
      </c>
      <c r="K34" s="30">
        <v>872</v>
      </c>
      <c r="L34" s="31">
        <v>1823</v>
      </c>
      <c r="M34" s="28">
        <f>SUM(K34:L34)</f>
        <v>2695</v>
      </c>
      <c r="N34" s="39">
        <f>SUM(M34,J34)</f>
        <v>5678</v>
      </c>
    </row>
    <row r="35" spans="1:14" ht="21" customHeight="1" thickBot="1" thickTop="1">
      <c r="A35" s="49"/>
      <c r="B35" s="15" t="s">
        <v>20</v>
      </c>
      <c r="C35" s="6">
        <f>IF(C33=0,0,IF(C34=0,0,C33/C34*100))</f>
        <v>65.56603773584906</v>
      </c>
      <c r="D35" s="6">
        <f aca="true" t="shared" si="10" ref="D35:K35">IF(D33=0,0,IF(D34=0,0,D33/D34*100))</f>
        <v>37.5</v>
      </c>
      <c r="E35" s="6">
        <f t="shared" si="10"/>
        <v>116.36363636363636</v>
      </c>
      <c r="F35" s="6">
        <f t="shared" si="10"/>
        <v>87.16981132075472</v>
      </c>
      <c r="G35" s="6">
        <f t="shared" si="10"/>
        <v>85.20564763658686</v>
      </c>
      <c r="H35" s="6">
        <f t="shared" si="10"/>
        <v>76</v>
      </c>
      <c r="I35" s="7">
        <f t="shared" si="10"/>
        <v>47.61904761904761</v>
      </c>
      <c r="J35" s="8">
        <f t="shared" si="10"/>
        <v>90.54642976868924</v>
      </c>
      <c r="K35" s="24">
        <f t="shared" si="10"/>
        <v>69.38073394495413</v>
      </c>
      <c r="L35" s="25">
        <f>IF(L33=0,0,IF(L34=0,0,L33/L34*100))</f>
        <v>103.83982446516731</v>
      </c>
      <c r="M35" s="8">
        <f>IF(M33=0,0,IF(M34=0,0,M33/M34*100))</f>
        <v>92.69016697588125</v>
      </c>
      <c r="N35" s="40">
        <f>IF(N33=0,0,IF(N34=0,0,N33/N34*100))</f>
        <v>91.5639309616062</v>
      </c>
    </row>
    <row r="36" spans="1:14" ht="21" customHeight="1" thickBot="1" thickTop="1">
      <c r="A36" s="47" t="s">
        <v>17</v>
      </c>
      <c r="B36" s="15" t="s">
        <v>31</v>
      </c>
      <c r="C36" s="3">
        <v>71</v>
      </c>
      <c r="D36" s="3">
        <v>6</v>
      </c>
      <c r="E36" s="3">
        <v>808</v>
      </c>
      <c r="F36" s="3">
        <v>180</v>
      </c>
      <c r="G36" s="3">
        <v>1144</v>
      </c>
      <c r="H36" s="3">
        <v>50</v>
      </c>
      <c r="I36" s="4">
        <v>23</v>
      </c>
      <c r="J36" s="5">
        <f>SUM(C36:I36)</f>
        <v>2282</v>
      </c>
      <c r="K36" s="30">
        <v>605</v>
      </c>
      <c r="L36" s="31">
        <v>1571</v>
      </c>
      <c r="M36" s="28">
        <f>SUM(K36:L36)</f>
        <v>2176</v>
      </c>
      <c r="N36" s="39">
        <f>SUM(M36,J36)</f>
        <v>4458</v>
      </c>
    </row>
    <row r="37" spans="1:14" ht="21" customHeight="1" thickBot="1" thickTop="1">
      <c r="A37" s="58"/>
      <c r="B37" s="15" t="s">
        <v>30</v>
      </c>
      <c r="C37" s="3">
        <v>85</v>
      </c>
      <c r="D37" s="3">
        <v>5</v>
      </c>
      <c r="E37" s="3">
        <v>570</v>
      </c>
      <c r="F37" s="3">
        <v>164</v>
      </c>
      <c r="G37" s="3">
        <v>1367</v>
      </c>
      <c r="H37" s="3">
        <v>70</v>
      </c>
      <c r="I37" s="4">
        <v>27</v>
      </c>
      <c r="J37" s="5">
        <f>SUM(C37:I37)</f>
        <v>2288</v>
      </c>
      <c r="K37" s="30">
        <v>665</v>
      </c>
      <c r="L37" s="31">
        <v>1608</v>
      </c>
      <c r="M37" s="28">
        <f>SUM(K37:L37)</f>
        <v>2273</v>
      </c>
      <c r="N37" s="39">
        <f>SUM(M37,J37)</f>
        <v>4561</v>
      </c>
    </row>
    <row r="38" spans="1:14" ht="21" customHeight="1" thickBot="1" thickTop="1">
      <c r="A38" s="49"/>
      <c r="B38" s="15" t="s">
        <v>20</v>
      </c>
      <c r="C38" s="6">
        <f>IF(C36=0,0,IF(C37=0,0,C36/C37*100))</f>
        <v>83.52941176470588</v>
      </c>
      <c r="D38" s="6">
        <f aca="true" t="shared" si="11" ref="D38:K38">IF(D36=0,0,IF(D37=0,0,D36/D37*100))</f>
        <v>120</v>
      </c>
      <c r="E38" s="6">
        <f t="shared" si="11"/>
        <v>141.75438596491227</v>
      </c>
      <c r="F38" s="6">
        <f t="shared" si="11"/>
        <v>109.75609756097562</v>
      </c>
      <c r="G38" s="6">
        <f t="shared" si="11"/>
        <v>83.6869056327725</v>
      </c>
      <c r="H38" s="6">
        <f t="shared" si="11"/>
        <v>71.42857142857143</v>
      </c>
      <c r="I38" s="7">
        <f t="shared" si="11"/>
        <v>85.18518518518519</v>
      </c>
      <c r="J38" s="8">
        <f t="shared" si="11"/>
        <v>99.73776223776224</v>
      </c>
      <c r="K38" s="24">
        <f t="shared" si="11"/>
        <v>90.97744360902256</v>
      </c>
      <c r="L38" s="25">
        <f>IF(L36=0,0,IF(L37=0,0,L36/L37*100))</f>
        <v>97.69900497512438</v>
      </c>
      <c r="M38" s="8">
        <f>IF(M36=0,0,IF(M37=0,0,M36/M37*100))</f>
        <v>95.73251209854817</v>
      </c>
      <c r="N38" s="40">
        <f>IF(N36=0,0,IF(N37=0,0,N36/N37*100))</f>
        <v>97.74172330629249</v>
      </c>
    </row>
    <row r="39" spans="1:14" ht="21" customHeight="1" thickBot="1" thickTop="1">
      <c r="A39" s="47" t="s">
        <v>18</v>
      </c>
      <c r="B39" s="15" t="s">
        <v>31</v>
      </c>
      <c r="C39" s="3">
        <v>121</v>
      </c>
      <c r="D39" s="3">
        <v>10</v>
      </c>
      <c r="E39" s="3">
        <v>907</v>
      </c>
      <c r="F39" s="3">
        <v>182</v>
      </c>
      <c r="G39" s="3">
        <v>1206</v>
      </c>
      <c r="H39" s="3">
        <v>67</v>
      </c>
      <c r="I39" s="4">
        <v>79</v>
      </c>
      <c r="J39" s="5">
        <f>SUM(C39:I39)</f>
        <v>2572</v>
      </c>
      <c r="K39" s="30">
        <v>703</v>
      </c>
      <c r="L39" s="31">
        <v>1403</v>
      </c>
      <c r="M39" s="28">
        <f>SUM(K39:L39)</f>
        <v>2106</v>
      </c>
      <c r="N39" s="39">
        <f>SUM(M39,J39)</f>
        <v>4678</v>
      </c>
    </row>
    <row r="40" spans="1:14" ht="21" customHeight="1" thickBot="1" thickTop="1">
      <c r="A40" s="58"/>
      <c r="B40" s="15" t="s">
        <v>30</v>
      </c>
      <c r="C40" s="3">
        <v>88</v>
      </c>
      <c r="D40" s="3">
        <v>13</v>
      </c>
      <c r="E40" s="3">
        <v>592</v>
      </c>
      <c r="F40" s="3">
        <v>173</v>
      </c>
      <c r="G40" s="3">
        <v>1426</v>
      </c>
      <c r="H40" s="3">
        <v>91</v>
      </c>
      <c r="I40" s="4">
        <v>85</v>
      </c>
      <c r="J40" s="5">
        <f>SUM(C40:I40)</f>
        <v>2468</v>
      </c>
      <c r="K40" s="30">
        <v>670</v>
      </c>
      <c r="L40" s="31">
        <v>1663</v>
      </c>
      <c r="M40" s="28">
        <f>SUM(K40:L40)</f>
        <v>2333</v>
      </c>
      <c r="N40" s="39">
        <f>SUM(M40,J40)</f>
        <v>4801</v>
      </c>
    </row>
    <row r="41" spans="1:14" ht="21" customHeight="1" thickBot="1" thickTop="1">
      <c r="A41" s="49"/>
      <c r="B41" s="15" t="s">
        <v>20</v>
      </c>
      <c r="C41" s="6">
        <f>IF(C39=0,0,IF(C40=0,0,C39/C40*100))</f>
        <v>137.5</v>
      </c>
      <c r="D41" s="6">
        <f aca="true" t="shared" si="12" ref="D41:K41">IF(D39=0,0,IF(D40=0,0,D39/D40*100))</f>
        <v>76.92307692307693</v>
      </c>
      <c r="E41" s="6">
        <f t="shared" si="12"/>
        <v>153.20945945945945</v>
      </c>
      <c r="F41" s="6">
        <f t="shared" si="12"/>
        <v>105.20231213872833</v>
      </c>
      <c r="G41" s="6">
        <f t="shared" si="12"/>
        <v>84.57223001402524</v>
      </c>
      <c r="H41" s="6">
        <f t="shared" si="12"/>
        <v>73.62637362637363</v>
      </c>
      <c r="I41" s="7">
        <f t="shared" si="12"/>
        <v>92.94117647058823</v>
      </c>
      <c r="J41" s="8">
        <f t="shared" si="12"/>
        <v>104.21393841166937</v>
      </c>
      <c r="K41" s="24">
        <f t="shared" si="12"/>
        <v>104.92537313432835</v>
      </c>
      <c r="L41" s="25">
        <f>IF(L39=0,0,IF(L40=0,0,L39/L40*100))</f>
        <v>84.36560432952496</v>
      </c>
      <c r="M41" s="8">
        <f>IF(M39=0,0,IF(M40=0,0,M39/M40*100))</f>
        <v>90.27003857693956</v>
      </c>
      <c r="N41" s="40">
        <f>IF(N39=0,0,IF(N40=0,0,N39/N40*100))</f>
        <v>97.4380337429702</v>
      </c>
    </row>
    <row r="42" spans="1:14" ht="21" customHeight="1" thickBot="1" thickTop="1">
      <c r="A42" s="60" t="s">
        <v>19</v>
      </c>
      <c r="B42" s="15" t="s">
        <v>31</v>
      </c>
      <c r="C42" s="3">
        <v>71</v>
      </c>
      <c r="D42" s="3">
        <v>8</v>
      </c>
      <c r="E42" s="3">
        <v>453</v>
      </c>
      <c r="F42" s="3">
        <v>128</v>
      </c>
      <c r="G42" s="3">
        <v>808</v>
      </c>
      <c r="H42" s="3">
        <v>61</v>
      </c>
      <c r="I42" s="4">
        <v>41</v>
      </c>
      <c r="J42" s="5">
        <f>SUM(C42:I42)</f>
        <v>1570</v>
      </c>
      <c r="K42" s="30">
        <v>607</v>
      </c>
      <c r="L42" s="31">
        <v>1077</v>
      </c>
      <c r="M42" s="28">
        <f>SUM(K42:L42)</f>
        <v>1684</v>
      </c>
      <c r="N42" s="39">
        <f>SUM(M42,J42)</f>
        <v>3254</v>
      </c>
    </row>
    <row r="43" spans="1:14" ht="21" customHeight="1" thickBot="1" thickTop="1">
      <c r="A43" s="60"/>
      <c r="B43" s="15" t="s">
        <v>30</v>
      </c>
      <c r="C43" s="3">
        <v>74</v>
      </c>
      <c r="D43" s="3">
        <v>7</v>
      </c>
      <c r="E43" s="3">
        <v>379</v>
      </c>
      <c r="F43" s="3">
        <v>139</v>
      </c>
      <c r="G43" s="3">
        <v>740</v>
      </c>
      <c r="H43" s="3">
        <v>71</v>
      </c>
      <c r="I43" s="4">
        <v>66</v>
      </c>
      <c r="J43" s="5">
        <f>SUM(C43:I43)</f>
        <v>1476</v>
      </c>
      <c r="K43" s="34">
        <v>640</v>
      </c>
      <c r="L43" s="35">
        <v>1306</v>
      </c>
      <c r="M43" s="28">
        <f>SUM(K43:L43)</f>
        <v>1946</v>
      </c>
      <c r="N43" s="39">
        <f>SUM(M43,J43)</f>
        <v>3422</v>
      </c>
    </row>
    <row r="44" spans="1:14" ht="21" customHeight="1" thickBot="1" thickTop="1">
      <c r="A44" s="61"/>
      <c r="B44" s="16" t="s">
        <v>20</v>
      </c>
      <c r="C44" s="9">
        <f>IF(C42=0,0,IF(C43=0,0,C42/C43*100))</f>
        <v>95.94594594594594</v>
      </c>
      <c r="D44" s="9">
        <f aca="true" t="shared" si="13" ref="D44:K44">IF(D42=0,0,IF(D43=0,0,D42/D43*100))</f>
        <v>114.28571428571428</v>
      </c>
      <c r="E44" s="9">
        <f t="shared" si="13"/>
        <v>119.5250659630607</v>
      </c>
      <c r="F44" s="9">
        <f t="shared" si="13"/>
        <v>92.08633093525181</v>
      </c>
      <c r="G44" s="9">
        <f t="shared" si="13"/>
        <v>109.18918918918918</v>
      </c>
      <c r="H44" s="9">
        <f t="shared" si="13"/>
        <v>85.91549295774648</v>
      </c>
      <c r="I44" s="10">
        <f t="shared" si="13"/>
        <v>62.121212121212125</v>
      </c>
      <c r="J44" s="8">
        <f t="shared" si="13"/>
        <v>106.36856368563686</v>
      </c>
      <c r="K44" s="26">
        <f t="shared" si="13"/>
        <v>94.84375</v>
      </c>
      <c r="L44" s="27">
        <f>IF(L42=0,0,IF(L43=0,0,L42/L43*100))</f>
        <v>82.46554364471669</v>
      </c>
      <c r="M44" s="8">
        <f>IF(M42=0,0,IF(M43=0,0,M42/M43*100))</f>
        <v>86.53648509763617</v>
      </c>
      <c r="N44" s="40">
        <f>IF(N42=0,0,IF(N43=0,0,N42/N43*100))</f>
        <v>95.0905902980713</v>
      </c>
    </row>
    <row r="45" spans="1:14" ht="22.5" customHeight="1" thickBot="1" thickTop="1">
      <c r="A45" s="57" t="s">
        <v>22</v>
      </c>
      <c r="B45" s="17" t="s">
        <v>31</v>
      </c>
      <c r="C45" s="5">
        <f>SUM(C27,C30,C33,C36,C39,C42)</f>
        <v>591</v>
      </c>
      <c r="D45" s="5">
        <f aca="true" t="shared" si="14" ref="D45:L46">SUM(D27,D30,D33,D36,D39,D42)</f>
        <v>48</v>
      </c>
      <c r="E45" s="5">
        <f t="shared" si="14"/>
        <v>4407</v>
      </c>
      <c r="F45" s="5">
        <f t="shared" si="14"/>
        <v>1181</v>
      </c>
      <c r="G45" s="5">
        <f t="shared" si="14"/>
        <v>7057</v>
      </c>
      <c r="H45" s="5">
        <f t="shared" si="14"/>
        <v>442</v>
      </c>
      <c r="I45" s="11">
        <f t="shared" si="14"/>
        <v>172</v>
      </c>
      <c r="J45" s="5">
        <f>SUM(C45:I45)</f>
        <v>13898</v>
      </c>
      <c r="K45" s="11">
        <f t="shared" si="14"/>
        <v>3516</v>
      </c>
      <c r="L45" s="11">
        <f t="shared" si="14"/>
        <v>8693</v>
      </c>
      <c r="M45" s="28">
        <f>SUM(K45:L45)</f>
        <v>12209</v>
      </c>
      <c r="N45" s="39">
        <f>SUM(M45,J45)</f>
        <v>26107</v>
      </c>
    </row>
    <row r="46" spans="1:14" ht="22.5" customHeight="1" thickBot="1" thickTop="1">
      <c r="A46" s="57"/>
      <c r="B46" s="17" t="s">
        <v>30</v>
      </c>
      <c r="C46" s="5">
        <f>SUM(C28,C31,C34,C37,C40,C43)</f>
        <v>715</v>
      </c>
      <c r="D46" s="5">
        <f aca="true" t="shared" si="15" ref="D46:I46">SUM(D28,D31,D34,D37,D40,D43)</f>
        <v>61</v>
      </c>
      <c r="E46" s="5">
        <f t="shared" si="15"/>
        <v>3431</v>
      </c>
      <c r="F46" s="5">
        <f t="shared" si="15"/>
        <v>1107</v>
      </c>
      <c r="G46" s="5">
        <f t="shared" si="15"/>
        <v>7973</v>
      </c>
      <c r="H46" s="5">
        <f t="shared" si="15"/>
        <v>509</v>
      </c>
      <c r="I46" s="11">
        <f t="shared" si="15"/>
        <v>219</v>
      </c>
      <c r="J46" s="5">
        <f>SUM(C46:I46)</f>
        <v>14015</v>
      </c>
      <c r="K46" s="11">
        <f t="shared" si="14"/>
        <v>3998</v>
      </c>
      <c r="L46" s="11">
        <f t="shared" si="14"/>
        <v>9592</v>
      </c>
      <c r="M46" s="28">
        <f>SUM(K46:L46)</f>
        <v>13590</v>
      </c>
      <c r="N46" s="39">
        <f>SUM(M46,J46)</f>
        <v>27605</v>
      </c>
    </row>
    <row r="47" spans="1:14" ht="22.5" customHeight="1" thickBot="1" thickTop="1">
      <c r="A47" s="57"/>
      <c r="B47" s="17" t="s">
        <v>20</v>
      </c>
      <c r="C47" s="8">
        <f>IF(C45=0,0,IF(C46=0,0,C45/C46*100))</f>
        <v>82.65734265734265</v>
      </c>
      <c r="D47" s="8">
        <f aca="true" t="shared" si="16" ref="D47:K47">IF(D45=0,0,IF(D46=0,0,D45/D46*100))</f>
        <v>78.68852459016394</v>
      </c>
      <c r="E47" s="8">
        <f t="shared" si="16"/>
        <v>128.4465170504226</v>
      </c>
      <c r="F47" s="8">
        <f t="shared" si="16"/>
        <v>106.6847335140018</v>
      </c>
      <c r="G47" s="8">
        <f t="shared" si="16"/>
        <v>88.51122538567667</v>
      </c>
      <c r="H47" s="8">
        <f t="shared" si="16"/>
        <v>86.83693516699411</v>
      </c>
      <c r="I47" s="12">
        <f t="shared" si="16"/>
        <v>78.53881278538812</v>
      </c>
      <c r="J47" s="8">
        <f t="shared" si="16"/>
        <v>99.16518016410988</v>
      </c>
      <c r="K47" s="8">
        <f t="shared" si="16"/>
        <v>87.943971985993</v>
      </c>
      <c r="L47" s="12">
        <f>IF(L45=0,0,IF(L46=0,0,L45/L46*100))</f>
        <v>90.62760633861552</v>
      </c>
      <c r="M47" s="8">
        <f>IF(M45=0,0,IF(M46=0,0,M45/M46*100))</f>
        <v>89.83811626195732</v>
      </c>
      <c r="N47" s="40">
        <f>IF(N45=0,0,IF(N46=0,0,N45/N46*100))</f>
        <v>94.5734468393407</v>
      </c>
    </row>
    <row r="48" spans="1:14" ht="22.5" customHeight="1" thickBot="1" thickTop="1">
      <c r="A48" s="54" t="s">
        <v>7</v>
      </c>
      <c r="B48" s="36" t="s">
        <v>31</v>
      </c>
      <c r="C48" s="37">
        <f>SUM(C24,C45)</f>
        <v>1266</v>
      </c>
      <c r="D48" s="37">
        <f aca="true" t="shared" si="17" ref="D48:L49">SUM(D24,D45)</f>
        <v>133</v>
      </c>
      <c r="E48" s="37">
        <f t="shared" si="17"/>
        <v>8663</v>
      </c>
      <c r="F48" s="37">
        <f t="shared" si="17"/>
        <v>2298</v>
      </c>
      <c r="G48" s="37">
        <f t="shared" si="17"/>
        <v>15530</v>
      </c>
      <c r="H48" s="37">
        <f t="shared" si="17"/>
        <v>956</v>
      </c>
      <c r="I48" s="38">
        <f t="shared" si="17"/>
        <v>250</v>
      </c>
      <c r="J48" s="37">
        <f>SUM(C48:I48)</f>
        <v>29096</v>
      </c>
      <c r="K48" s="38">
        <f t="shared" si="17"/>
        <v>7524</v>
      </c>
      <c r="L48" s="38">
        <f t="shared" si="17"/>
        <v>20444</v>
      </c>
      <c r="M48" s="39">
        <f>SUM(K48:L48)</f>
        <v>27968</v>
      </c>
      <c r="N48" s="39">
        <f>SUM(M48,J48)</f>
        <v>57064</v>
      </c>
    </row>
    <row r="49" spans="1:14" ht="22.5" customHeight="1" thickBot="1" thickTop="1">
      <c r="A49" s="55"/>
      <c r="B49" s="36" t="s">
        <v>30</v>
      </c>
      <c r="C49" s="37">
        <f>SUM(C25,C46)</f>
        <v>1276</v>
      </c>
      <c r="D49" s="37">
        <f aca="true" t="shared" si="18" ref="D49:I49">SUM(D25,D46)</f>
        <v>145</v>
      </c>
      <c r="E49" s="37">
        <f t="shared" si="18"/>
        <v>7859</v>
      </c>
      <c r="F49" s="37">
        <f t="shared" si="18"/>
        <v>2380</v>
      </c>
      <c r="G49" s="37">
        <f t="shared" si="18"/>
        <v>17832</v>
      </c>
      <c r="H49" s="37">
        <f t="shared" si="18"/>
        <v>964</v>
      </c>
      <c r="I49" s="38">
        <f t="shared" si="18"/>
        <v>299</v>
      </c>
      <c r="J49" s="37">
        <f>SUM(C49:I49)</f>
        <v>30755</v>
      </c>
      <c r="K49" s="38">
        <f t="shared" si="17"/>
        <v>8164</v>
      </c>
      <c r="L49" s="38">
        <f t="shared" si="17"/>
        <v>20694</v>
      </c>
      <c r="M49" s="39">
        <f>SUM(K49:L49)</f>
        <v>28858</v>
      </c>
      <c r="N49" s="39">
        <f>SUM(M49,J49)</f>
        <v>59613</v>
      </c>
    </row>
    <row r="50" spans="1:14" ht="22.5" customHeight="1" thickBot="1" thickTop="1">
      <c r="A50" s="56"/>
      <c r="B50" s="36" t="s">
        <v>20</v>
      </c>
      <c r="C50" s="40">
        <f>IF(C48=0,0,IF(C49=0,0,C48/C49*100))</f>
        <v>99.21630094043887</v>
      </c>
      <c r="D50" s="40">
        <f aca="true" t="shared" si="19" ref="D50:K50">IF(D48=0,0,IF(D49=0,0,D48/D49*100))</f>
        <v>91.72413793103448</v>
      </c>
      <c r="E50" s="40">
        <f t="shared" si="19"/>
        <v>110.23030919964371</v>
      </c>
      <c r="F50" s="40">
        <f t="shared" si="19"/>
        <v>96.5546218487395</v>
      </c>
      <c r="G50" s="40">
        <f t="shared" si="19"/>
        <v>87.09062359802601</v>
      </c>
      <c r="H50" s="40">
        <f t="shared" si="19"/>
        <v>99.1701244813278</v>
      </c>
      <c r="I50" s="40">
        <f t="shared" si="19"/>
        <v>83.61204013377926</v>
      </c>
      <c r="J50" s="40">
        <f t="shared" si="19"/>
        <v>94.60575516176232</v>
      </c>
      <c r="K50" s="40">
        <f t="shared" si="19"/>
        <v>92.16070553650172</v>
      </c>
      <c r="L50" s="41">
        <f>IF(L48=0,0,IF(L49=0,0,L48/L49*100))</f>
        <v>98.79192036339035</v>
      </c>
      <c r="M50" s="40">
        <f>IF(M48=0,0,IF(M49=0,0,M48/M49*100))</f>
        <v>96.91593319010326</v>
      </c>
      <c r="N50" s="40">
        <f>IF(N48=0,0,IF(N49=0,0,N48/N49*100))</f>
        <v>95.72408702799726</v>
      </c>
    </row>
    <row r="51" ht="14.25" thickTop="1">
      <c r="K51" s="1" t="s">
        <v>29</v>
      </c>
    </row>
    <row r="56" spans="1:7" ht="17.25">
      <c r="A56" s="29"/>
      <c r="B56" s="29"/>
      <c r="C56" s="29"/>
      <c r="D56" s="29"/>
      <c r="E56" s="29"/>
      <c r="F56" s="29"/>
      <c r="G56" s="29"/>
    </row>
  </sheetData>
  <sheetProtection/>
  <mergeCells count="24"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  <mergeCell ref="A48:A50"/>
    <mergeCell ref="A45:A47"/>
    <mergeCell ref="A21:A23"/>
    <mergeCell ref="A27:A29"/>
    <mergeCell ref="A30:A32"/>
    <mergeCell ref="A33:A35"/>
    <mergeCell ref="A24:A26"/>
    <mergeCell ref="L4:L5"/>
    <mergeCell ref="M4:M5"/>
    <mergeCell ref="N4:N5"/>
    <mergeCell ref="A4:B5"/>
    <mergeCell ref="D4:D5"/>
    <mergeCell ref="H4:H5"/>
    <mergeCell ref="K4:K5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Zeros="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:D27"/>
    </sheetView>
  </sheetViews>
  <sheetFormatPr defaultColWidth="9.00390625" defaultRowHeight="13.5"/>
  <cols>
    <col min="1" max="1" width="8.875" style="1" customWidth="1"/>
    <col min="2" max="2" width="8.50390625" style="1" customWidth="1"/>
    <col min="3" max="6" width="7.125" style="1" customWidth="1"/>
    <col min="7" max="8" width="7.50390625" style="1" customWidth="1"/>
    <col min="9" max="9" width="9.00390625" style="1" customWidth="1"/>
    <col min="10" max="11" width="10.25390625" style="1" customWidth="1"/>
    <col min="12" max="16384" width="9.00390625" style="1" customWidth="1"/>
  </cols>
  <sheetData>
    <row r="2" spans="1:12" ht="17.25">
      <c r="A2" s="59" t="s">
        <v>32</v>
      </c>
      <c r="B2" s="59"/>
      <c r="C2" s="59"/>
      <c r="D2" s="59"/>
      <c r="E2" s="59"/>
      <c r="F2" s="59"/>
      <c r="G2" s="59"/>
      <c r="H2" s="59"/>
      <c r="I2" s="29"/>
      <c r="J2" s="29"/>
      <c r="K2" s="29"/>
      <c r="L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8" ht="18" customHeight="1" thickBot="1" thickTop="1">
      <c r="A4" s="47"/>
      <c r="B4" s="62"/>
      <c r="C4" s="66" t="s">
        <v>33</v>
      </c>
      <c r="D4" s="66"/>
      <c r="E4" s="66" t="s">
        <v>34</v>
      </c>
      <c r="F4" s="67"/>
      <c r="G4" s="80" t="s">
        <v>7</v>
      </c>
      <c r="H4" s="81"/>
    </row>
    <row r="5" spans="1:8" ht="18" customHeight="1" thickBot="1" thickTop="1">
      <c r="A5" s="49"/>
      <c r="B5" s="63"/>
      <c r="C5" s="66"/>
      <c r="D5" s="66"/>
      <c r="E5" s="66"/>
      <c r="F5" s="67"/>
      <c r="G5" s="80"/>
      <c r="H5" s="81"/>
    </row>
    <row r="6" spans="1:8" ht="21" customHeight="1" thickBot="1" thickTop="1">
      <c r="A6" s="47" t="s">
        <v>8</v>
      </c>
      <c r="B6" s="42" t="s">
        <v>31</v>
      </c>
      <c r="C6" s="68">
        <v>233066</v>
      </c>
      <c r="D6" s="68"/>
      <c r="E6" s="68">
        <v>138267</v>
      </c>
      <c r="F6" s="69"/>
      <c r="G6" s="64">
        <f>SUM(C6:F6)</f>
        <v>371333</v>
      </c>
      <c r="H6" s="65"/>
    </row>
    <row r="7" spans="1:8" ht="21" customHeight="1" thickBot="1" thickTop="1">
      <c r="A7" s="58"/>
      <c r="B7" s="42" t="s">
        <v>30</v>
      </c>
      <c r="C7" s="68">
        <v>259752</v>
      </c>
      <c r="D7" s="68"/>
      <c r="E7" s="68">
        <v>135094</v>
      </c>
      <c r="F7" s="69"/>
      <c r="G7" s="64">
        <f>SUM(C7:F7)</f>
        <v>394846</v>
      </c>
      <c r="H7" s="65"/>
    </row>
    <row r="8" spans="1:8" ht="21" customHeight="1" thickBot="1" thickTop="1">
      <c r="A8" s="49"/>
      <c r="B8" s="42" t="s">
        <v>20</v>
      </c>
      <c r="C8" s="70">
        <f>IF(C6=0,0,IF(C7=0,0,C6/C7*100))</f>
        <v>89.72635436878254</v>
      </c>
      <c r="D8" s="70"/>
      <c r="E8" s="70">
        <f>IF(E6=0,0,IF(E7=0,0,E6/E7*100))</f>
        <v>102.34873495492027</v>
      </c>
      <c r="F8" s="71"/>
      <c r="G8" s="78">
        <f>IF(G6=0,0,IF(G7=0,0,G6/G7*100))</f>
        <v>94.04502008377949</v>
      </c>
      <c r="H8" s="79"/>
    </row>
    <row r="9" spans="1:8" ht="21" customHeight="1" thickBot="1" thickTop="1">
      <c r="A9" s="47" t="s">
        <v>9</v>
      </c>
      <c r="B9" s="42" t="s">
        <v>31</v>
      </c>
      <c r="C9" s="68">
        <v>322446</v>
      </c>
      <c r="D9" s="68"/>
      <c r="E9" s="68">
        <v>182670</v>
      </c>
      <c r="F9" s="69"/>
      <c r="G9" s="64">
        <f>SUM(C9:F9)</f>
        <v>505116</v>
      </c>
      <c r="H9" s="65"/>
    </row>
    <row r="10" spans="1:8" ht="21" customHeight="1" thickBot="1" thickTop="1">
      <c r="A10" s="58"/>
      <c r="B10" s="42" t="s">
        <v>30</v>
      </c>
      <c r="C10" s="68">
        <v>353234</v>
      </c>
      <c r="D10" s="68"/>
      <c r="E10" s="68">
        <v>181544</v>
      </c>
      <c r="F10" s="69"/>
      <c r="G10" s="64">
        <f>SUM(C10:F10)</f>
        <v>534778</v>
      </c>
      <c r="H10" s="65"/>
    </row>
    <row r="11" spans="1:8" ht="21" customHeight="1" thickBot="1" thickTop="1">
      <c r="A11" s="49"/>
      <c r="B11" s="42" t="s">
        <v>20</v>
      </c>
      <c r="C11" s="70">
        <f>IF(C9=0,0,IF(C10=0,0,C9/C10*100))</f>
        <v>91.28396473725631</v>
      </c>
      <c r="D11" s="70"/>
      <c r="E11" s="70">
        <f>IF(E9=0,0,IF(E10=0,0,E9/E10*100))</f>
        <v>100.6202353148548</v>
      </c>
      <c r="F11" s="71"/>
      <c r="G11" s="78">
        <f>IF(G9=0,0,IF(G10=0,0,G9/G10*100))</f>
        <v>94.4533993544985</v>
      </c>
      <c r="H11" s="79"/>
    </row>
    <row r="12" spans="1:8" ht="21" customHeight="1" thickBot="1" thickTop="1">
      <c r="A12" s="47" t="s">
        <v>10</v>
      </c>
      <c r="B12" s="42" t="s">
        <v>31</v>
      </c>
      <c r="C12" s="68">
        <v>487737</v>
      </c>
      <c r="D12" s="68"/>
      <c r="E12" s="68">
        <v>279675</v>
      </c>
      <c r="F12" s="69"/>
      <c r="G12" s="64">
        <f>SUM(C12:F12)</f>
        <v>767412</v>
      </c>
      <c r="H12" s="65"/>
    </row>
    <row r="13" spans="1:8" ht="21" customHeight="1" thickBot="1" thickTop="1">
      <c r="A13" s="58"/>
      <c r="B13" s="42" t="s">
        <v>30</v>
      </c>
      <c r="C13" s="68">
        <v>558221</v>
      </c>
      <c r="D13" s="68"/>
      <c r="E13" s="68">
        <v>276977</v>
      </c>
      <c r="F13" s="69"/>
      <c r="G13" s="64">
        <f>SUM(C13:F13)</f>
        <v>835198</v>
      </c>
      <c r="H13" s="65"/>
    </row>
    <row r="14" spans="1:8" ht="21" customHeight="1" thickBot="1" thickTop="1">
      <c r="A14" s="49"/>
      <c r="B14" s="42" t="s">
        <v>20</v>
      </c>
      <c r="C14" s="70">
        <f>IF(C12=0,0,IF(C13=0,0,C12/C13*100))</f>
        <v>87.37345961545697</v>
      </c>
      <c r="D14" s="70"/>
      <c r="E14" s="70">
        <f>IF(E12=0,0,IF(E13=0,0,E12/E13*100))</f>
        <v>100.97408810117807</v>
      </c>
      <c r="F14" s="71"/>
      <c r="G14" s="78">
        <f>IF(G12=0,0,IF(G13=0,0,G12/G13*100))</f>
        <v>91.88384071800938</v>
      </c>
      <c r="H14" s="79"/>
    </row>
    <row r="15" spans="1:8" ht="21" customHeight="1" thickBot="1" thickTop="1">
      <c r="A15" s="47" t="s">
        <v>11</v>
      </c>
      <c r="B15" s="42" t="s">
        <v>31</v>
      </c>
      <c r="C15" s="68">
        <v>217911</v>
      </c>
      <c r="D15" s="68"/>
      <c r="E15" s="68">
        <v>139783</v>
      </c>
      <c r="F15" s="69"/>
      <c r="G15" s="64">
        <f>SUM(C15:F15)</f>
        <v>357694</v>
      </c>
      <c r="H15" s="65"/>
    </row>
    <row r="16" spans="1:8" ht="21" customHeight="1" thickBot="1" thickTop="1">
      <c r="A16" s="58"/>
      <c r="B16" s="42" t="s">
        <v>30</v>
      </c>
      <c r="C16" s="68">
        <v>242596</v>
      </c>
      <c r="D16" s="68"/>
      <c r="E16" s="68">
        <v>149363</v>
      </c>
      <c r="F16" s="69"/>
      <c r="G16" s="64">
        <f>SUM(C16:F16)</f>
        <v>391959</v>
      </c>
      <c r="H16" s="65"/>
    </row>
    <row r="17" spans="1:8" ht="21" customHeight="1" thickBot="1" thickTop="1">
      <c r="A17" s="49"/>
      <c r="B17" s="42" t="s">
        <v>20</v>
      </c>
      <c r="C17" s="70">
        <f>IF(C15=0,0,IF(C16=0,0,C15/C16*100))</f>
        <v>89.82464673778627</v>
      </c>
      <c r="D17" s="70"/>
      <c r="E17" s="70">
        <f>IF(E15=0,0,IF(E16=0,0,E15/E16*100))</f>
        <v>93.58609561939704</v>
      </c>
      <c r="F17" s="71"/>
      <c r="G17" s="78">
        <f>IF(G15=0,0,IF(G16=0,0,G15/G16*100))</f>
        <v>91.25801423108028</v>
      </c>
      <c r="H17" s="79"/>
    </row>
    <row r="18" spans="1:8" ht="21" customHeight="1" thickBot="1" thickTop="1">
      <c r="A18" s="47" t="s">
        <v>12</v>
      </c>
      <c r="B18" s="42" t="s">
        <v>31</v>
      </c>
      <c r="C18" s="68">
        <v>235640</v>
      </c>
      <c r="D18" s="68"/>
      <c r="E18" s="68">
        <v>143159</v>
      </c>
      <c r="F18" s="69"/>
      <c r="G18" s="64">
        <f>SUM(C18:F18)</f>
        <v>378799</v>
      </c>
      <c r="H18" s="65"/>
    </row>
    <row r="19" spans="1:8" ht="21" customHeight="1" thickBot="1" thickTop="1">
      <c r="A19" s="58"/>
      <c r="B19" s="42" t="s">
        <v>30</v>
      </c>
      <c r="C19" s="68">
        <v>256870</v>
      </c>
      <c r="D19" s="68"/>
      <c r="E19" s="68">
        <v>147425</v>
      </c>
      <c r="F19" s="69"/>
      <c r="G19" s="64">
        <f>SUM(C19:F19)</f>
        <v>404295</v>
      </c>
      <c r="H19" s="65"/>
    </row>
    <row r="20" spans="1:8" ht="21" customHeight="1" thickBot="1" thickTop="1">
      <c r="A20" s="49"/>
      <c r="B20" s="42" t="s">
        <v>20</v>
      </c>
      <c r="C20" s="70">
        <f>IF(C18=0,0,IF(C19=0,0,C18/C19*100))</f>
        <v>91.73511893175537</v>
      </c>
      <c r="D20" s="70"/>
      <c r="E20" s="70">
        <f>IF(E18=0,0,IF(E19=0,0,E18/E19*100))</f>
        <v>97.10632525012718</v>
      </c>
      <c r="F20" s="71"/>
      <c r="G20" s="78">
        <f>IF(G18=0,0,IF(G19=0,0,G18/G19*100))</f>
        <v>93.69371374862415</v>
      </c>
      <c r="H20" s="79"/>
    </row>
    <row r="21" spans="1:8" ht="21" customHeight="1" thickBot="1" thickTop="1">
      <c r="A21" s="47" t="s">
        <v>13</v>
      </c>
      <c r="B21" s="42" t="s">
        <v>31</v>
      </c>
      <c r="C21" s="68">
        <v>291639</v>
      </c>
      <c r="D21" s="68"/>
      <c r="E21" s="68">
        <v>170525</v>
      </c>
      <c r="F21" s="69"/>
      <c r="G21" s="64">
        <f>SUM(C21:F21)</f>
        <v>462164</v>
      </c>
      <c r="H21" s="65"/>
    </row>
    <row r="22" spans="1:8" ht="21" customHeight="1" thickBot="1" thickTop="1">
      <c r="A22" s="58"/>
      <c r="B22" s="42" t="s">
        <v>30</v>
      </c>
      <c r="C22" s="68">
        <v>328375</v>
      </c>
      <c r="D22" s="68"/>
      <c r="E22" s="68">
        <v>181547</v>
      </c>
      <c r="F22" s="69"/>
      <c r="G22" s="64">
        <f>SUM(C22:F22)</f>
        <v>509922</v>
      </c>
      <c r="H22" s="65"/>
    </row>
    <row r="23" spans="1:8" ht="21" customHeight="1" thickBot="1" thickTop="1">
      <c r="A23" s="58"/>
      <c r="B23" s="43" t="s">
        <v>20</v>
      </c>
      <c r="C23" s="73">
        <f>IF(C21=0,0,IF(C22=0,0,C21/C22*100))</f>
        <v>88.81279025504377</v>
      </c>
      <c r="D23" s="73"/>
      <c r="E23" s="73">
        <f>IF(E21=0,0,IF(E22=0,0,E21/E22*100))</f>
        <v>93.92884487212679</v>
      </c>
      <c r="F23" s="83"/>
      <c r="G23" s="78">
        <f>IF(G21=0,0,IF(G22=0,0,G21/G22*100))</f>
        <v>90.63425386627759</v>
      </c>
      <c r="H23" s="79"/>
    </row>
    <row r="24" spans="1:8" ht="22.5" customHeight="1" thickBot="1" thickTop="1">
      <c r="A24" s="57" t="s">
        <v>21</v>
      </c>
      <c r="B24" s="17" t="s">
        <v>31</v>
      </c>
      <c r="C24" s="74">
        <f>SUM(C6,C9,C12,C15,C18,C21)</f>
        <v>1788439</v>
      </c>
      <c r="D24" s="75"/>
      <c r="E24" s="74">
        <f>SUM(E6,E9,E12,E15,E18,E21)</f>
        <v>1054079</v>
      </c>
      <c r="F24" s="75"/>
      <c r="G24" s="64">
        <f>SUM(C24:F24)</f>
        <v>2842518</v>
      </c>
      <c r="H24" s="65"/>
    </row>
    <row r="25" spans="1:8" ht="22.5" customHeight="1" thickBot="1" thickTop="1">
      <c r="A25" s="57"/>
      <c r="B25" s="17" t="s">
        <v>30</v>
      </c>
      <c r="C25" s="74">
        <f>SUM(C7,C10,C13,C16,C19,C22)</f>
        <v>1999048</v>
      </c>
      <c r="D25" s="75"/>
      <c r="E25" s="74">
        <f>SUM(E7,E10,E13,E16,E19,E22)</f>
        <v>1071950</v>
      </c>
      <c r="F25" s="75"/>
      <c r="G25" s="64">
        <f>SUM(C25:F25)</f>
        <v>3070998</v>
      </c>
      <c r="H25" s="65"/>
    </row>
    <row r="26" spans="1:8" ht="22.5" customHeight="1" thickBot="1" thickTop="1">
      <c r="A26" s="57"/>
      <c r="B26" s="17" t="s">
        <v>20</v>
      </c>
      <c r="C26" s="76">
        <f>IF(C24=0,0,IF(C25=0,0,C24/C25*100))</f>
        <v>89.4645351187165</v>
      </c>
      <c r="D26" s="77"/>
      <c r="E26" s="76">
        <f>IF(E24=0,0,IF(E25=0,0,E24/E25*100))</f>
        <v>98.33285134567843</v>
      </c>
      <c r="F26" s="77"/>
      <c r="G26" s="78">
        <f>IF(G24=0,0,IF(G25=0,0,G24/G25*100))</f>
        <v>92.56007330516009</v>
      </c>
      <c r="H26" s="79"/>
    </row>
    <row r="27" spans="1:8" ht="21" customHeight="1" thickBot="1" thickTop="1">
      <c r="A27" s="58" t="s">
        <v>14</v>
      </c>
      <c r="B27" s="42" t="s">
        <v>31</v>
      </c>
      <c r="C27" s="72">
        <v>287076</v>
      </c>
      <c r="D27" s="72"/>
      <c r="E27" s="72">
        <v>151864</v>
      </c>
      <c r="F27" s="82"/>
      <c r="G27" s="64">
        <f>SUM(C27:F27)</f>
        <v>438940</v>
      </c>
      <c r="H27" s="65"/>
    </row>
    <row r="28" spans="1:8" ht="21" customHeight="1" thickBot="1" thickTop="1">
      <c r="A28" s="58"/>
      <c r="B28" s="42" t="s">
        <v>30</v>
      </c>
      <c r="C28" s="68">
        <v>317928</v>
      </c>
      <c r="D28" s="68"/>
      <c r="E28" s="68">
        <v>172396</v>
      </c>
      <c r="F28" s="69"/>
      <c r="G28" s="64">
        <f>SUM(C28:F28)</f>
        <v>490324</v>
      </c>
      <c r="H28" s="65"/>
    </row>
    <row r="29" spans="1:8" ht="21" customHeight="1" thickBot="1" thickTop="1">
      <c r="A29" s="49"/>
      <c r="B29" s="42" t="s">
        <v>20</v>
      </c>
      <c r="C29" s="70">
        <f>IF(C27=0,0,IF(C28=0,0,C27/C28*100))</f>
        <v>90.29591605646561</v>
      </c>
      <c r="D29" s="70"/>
      <c r="E29" s="70">
        <f>IF(E27=0,0,IF(E28=0,0,E27/E28*100))</f>
        <v>88.09021090976589</v>
      </c>
      <c r="F29" s="71"/>
      <c r="G29" s="78">
        <f>IF(G27=0,0,IF(G28=0,0,G27/G28*100))</f>
        <v>89.52039875674043</v>
      </c>
      <c r="H29" s="79"/>
    </row>
    <row r="30" spans="1:8" ht="21" customHeight="1" thickBot="1" thickTop="1">
      <c r="A30" s="47" t="s">
        <v>15</v>
      </c>
      <c r="B30" s="42" t="s">
        <v>31</v>
      </c>
      <c r="C30" s="68">
        <v>227737</v>
      </c>
      <c r="D30" s="68"/>
      <c r="E30" s="68">
        <v>119568</v>
      </c>
      <c r="F30" s="69"/>
      <c r="G30" s="64">
        <f>SUM(C30:F30)</f>
        <v>347305</v>
      </c>
      <c r="H30" s="65"/>
    </row>
    <row r="31" spans="1:8" ht="21" customHeight="1" thickBot="1" thickTop="1">
      <c r="A31" s="58"/>
      <c r="B31" s="42" t="s">
        <v>30</v>
      </c>
      <c r="C31" s="68">
        <v>232225</v>
      </c>
      <c r="D31" s="68"/>
      <c r="E31" s="68">
        <v>126834</v>
      </c>
      <c r="F31" s="69"/>
      <c r="G31" s="64">
        <f>SUM(C31:F31)</f>
        <v>359059</v>
      </c>
      <c r="H31" s="65"/>
    </row>
    <row r="32" spans="1:8" ht="21" customHeight="1" thickBot="1" thickTop="1">
      <c r="A32" s="49"/>
      <c r="B32" s="42" t="s">
        <v>20</v>
      </c>
      <c r="C32" s="70">
        <f>IF(C30=0,0,IF(C31=0,0,C30/C31*100))</f>
        <v>98.06739153837873</v>
      </c>
      <c r="D32" s="70"/>
      <c r="E32" s="70">
        <f>IF(E30=0,0,IF(E31=0,0,E30/E31*100))</f>
        <v>94.27125218789915</v>
      </c>
      <c r="F32" s="71"/>
      <c r="G32" s="78">
        <f>IF(G30=0,0,IF(G31=0,0,G30/G31*100))</f>
        <v>96.72644328647938</v>
      </c>
      <c r="H32" s="79"/>
    </row>
    <row r="33" spans="1:8" ht="21" customHeight="1" thickBot="1" thickTop="1">
      <c r="A33" s="47" t="s">
        <v>16</v>
      </c>
      <c r="B33" s="42" t="s">
        <v>31</v>
      </c>
      <c r="C33" s="68">
        <v>328360</v>
      </c>
      <c r="D33" s="68"/>
      <c r="E33" s="68">
        <v>171435</v>
      </c>
      <c r="F33" s="69"/>
      <c r="G33" s="64">
        <f>SUM(C33:F33)</f>
        <v>499795</v>
      </c>
      <c r="H33" s="65"/>
    </row>
    <row r="34" spans="1:8" ht="21" customHeight="1" thickBot="1" thickTop="1">
      <c r="A34" s="58"/>
      <c r="B34" s="42" t="s">
        <v>30</v>
      </c>
      <c r="C34" s="68">
        <v>362807</v>
      </c>
      <c r="D34" s="68"/>
      <c r="E34" s="68">
        <v>184156</v>
      </c>
      <c r="F34" s="69"/>
      <c r="G34" s="64">
        <f>SUM(C34:F34)</f>
        <v>546963</v>
      </c>
      <c r="H34" s="65"/>
    </row>
    <row r="35" spans="1:8" ht="21" customHeight="1" thickBot="1" thickTop="1">
      <c r="A35" s="49"/>
      <c r="B35" s="42" t="s">
        <v>20</v>
      </c>
      <c r="C35" s="70">
        <f>IF(C33=0,0,IF(C34=0,0,C33/C34*100))</f>
        <v>90.505420237206</v>
      </c>
      <c r="D35" s="70"/>
      <c r="E35" s="70">
        <f>IF(E33=0,0,IF(E34=0,0,E33/E34*100))</f>
        <v>93.09226959751516</v>
      </c>
      <c r="F35" s="71"/>
      <c r="G35" s="78">
        <f>IF(G33=0,0,IF(G34=0,0,G33/G34*100))</f>
        <v>91.37638194905323</v>
      </c>
      <c r="H35" s="79"/>
    </row>
    <row r="36" spans="1:8" ht="21" customHeight="1" thickBot="1" thickTop="1">
      <c r="A36" s="47" t="s">
        <v>17</v>
      </c>
      <c r="B36" s="42" t="s">
        <v>31</v>
      </c>
      <c r="C36" s="68">
        <v>269221</v>
      </c>
      <c r="D36" s="68"/>
      <c r="E36" s="68">
        <v>136994</v>
      </c>
      <c r="F36" s="69"/>
      <c r="G36" s="64">
        <f>SUM(C36:F36)</f>
        <v>406215</v>
      </c>
      <c r="H36" s="65"/>
    </row>
    <row r="37" spans="1:8" ht="21" customHeight="1" thickBot="1" thickTop="1">
      <c r="A37" s="58"/>
      <c r="B37" s="42" t="s">
        <v>30</v>
      </c>
      <c r="C37" s="68">
        <v>263882</v>
      </c>
      <c r="D37" s="68"/>
      <c r="E37" s="68">
        <v>147847</v>
      </c>
      <c r="F37" s="69"/>
      <c r="G37" s="64">
        <f>SUM(C37:F37)</f>
        <v>411729</v>
      </c>
      <c r="H37" s="65"/>
    </row>
    <row r="38" spans="1:8" ht="21" customHeight="1" thickBot="1" thickTop="1">
      <c r="A38" s="49"/>
      <c r="B38" s="42" t="s">
        <v>20</v>
      </c>
      <c r="C38" s="70">
        <f>IF(C36=0,0,IF(C37=0,0,C36/C37*100))</f>
        <v>102.02325281754723</v>
      </c>
      <c r="D38" s="70"/>
      <c r="E38" s="70">
        <f>IF(E36=0,0,IF(E37=0,0,E36/E37*100))</f>
        <v>92.65930319857691</v>
      </c>
      <c r="F38" s="71"/>
      <c r="G38" s="78">
        <f>IF(G36=0,0,IF(G37=0,0,G36/G37*100))</f>
        <v>98.66076958387677</v>
      </c>
      <c r="H38" s="79"/>
    </row>
    <row r="39" spans="1:8" ht="21" customHeight="1" thickBot="1" thickTop="1">
      <c r="A39" s="47" t="s">
        <v>18</v>
      </c>
      <c r="B39" s="42" t="s">
        <v>31</v>
      </c>
      <c r="C39" s="68">
        <v>296854</v>
      </c>
      <c r="D39" s="68"/>
      <c r="E39" s="68">
        <v>154232</v>
      </c>
      <c r="F39" s="69"/>
      <c r="G39" s="64">
        <f>SUM(C39:F39)</f>
        <v>451086</v>
      </c>
      <c r="H39" s="65"/>
    </row>
    <row r="40" spans="1:8" ht="21" customHeight="1" thickBot="1" thickTop="1">
      <c r="A40" s="58"/>
      <c r="B40" s="42" t="s">
        <v>30</v>
      </c>
      <c r="C40" s="68">
        <v>285792</v>
      </c>
      <c r="D40" s="68"/>
      <c r="E40" s="68">
        <v>166837</v>
      </c>
      <c r="F40" s="69"/>
      <c r="G40" s="64">
        <f>SUM(C40:F40)</f>
        <v>452629</v>
      </c>
      <c r="H40" s="65"/>
    </row>
    <row r="41" spans="1:8" ht="21" customHeight="1" thickBot="1" thickTop="1">
      <c r="A41" s="49"/>
      <c r="B41" s="42" t="s">
        <v>20</v>
      </c>
      <c r="C41" s="70">
        <f>IF(C39=0,0,IF(C40=0,0,C39/C40*100))</f>
        <v>103.87064718396597</v>
      </c>
      <c r="D41" s="70"/>
      <c r="E41" s="70">
        <f>IF(E39=0,0,IF(E40=0,0,E39/E40*100))</f>
        <v>92.44472149463249</v>
      </c>
      <c r="F41" s="71"/>
      <c r="G41" s="78">
        <f>IF(G39=0,0,IF(G40=0,0,G39/G40*100))</f>
        <v>99.65910270884102</v>
      </c>
      <c r="H41" s="79"/>
    </row>
    <row r="42" spans="1:8" ht="21" customHeight="1" thickBot="1" thickTop="1">
      <c r="A42" s="60" t="s">
        <v>19</v>
      </c>
      <c r="B42" s="42" t="s">
        <v>31</v>
      </c>
      <c r="C42" s="68">
        <v>236142</v>
      </c>
      <c r="D42" s="68"/>
      <c r="E42" s="68">
        <v>131647</v>
      </c>
      <c r="F42" s="69"/>
      <c r="G42" s="64">
        <f>SUM(C42:F42)</f>
        <v>367789</v>
      </c>
      <c r="H42" s="65"/>
    </row>
    <row r="43" spans="1:8" ht="21" customHeight="1" thickBot="1" thickTop="1">
      <c r="A43" s="60"/>
      <c r="B43" s="42" t="s">
        <v>30</v>
      </c>
      <c r="C43" s="68">
        <v>254205</v>
      </c>
      <c r="D43" s="68"/>
      <c r="E43" s="68">
        <v>153599</v>
      </c>
      <c r="F43" s="69"/>
      <c r="G43" s="64">
        <f>SUM(C43:F43)</f>
        <v>407804</v>
      </c>
      <c r="H43" s="65"/>
    </row>
    <row r="44" spans="1:8" ht="21" customHeight="1" thickBot="1" thickTop="1">
      <c r="A44" s="61"/>
      <c r="B44" s="43" t="s">
        <v>20</v>
      </c>
      <c r="C44" s="73">
        <f>IF(C42=0,0,IF(C43=0,0,C42/C43*100))</f>
        <v>92.89431757833245</v>
      </c>
      <c r="D44" s="73"/>
      <c r="E44" s="73">
        <f>IF(E42=0,0,IF(E43=0,0,E42/E43*100))</f>
        <v>85.70824028802271</v>
      </c>
      <c r="F44" s="83"/>
      <c r="G44" s="78">
        <f>IF(G42=0,0,IF(G43=0,0,G42/G43*100))</f>
        <v>90.18768820315641</v>
      </c>
      <c r="H44" s="79"/>
    </row>
    <row r="45" spans="1:8" ht="22.5" customHeight="1" thickBot="1" thickTop="1">
      <c r="A45" s="57" t="s">
        <v>22</v>
      </c>
      <c r="B45" s="17" t="s">
        <v>31</v>
      </c>
      <c r="C45" s="74">
        <f>SUM(C27,C30,C33,C36,C39,C42)</f>
        <v>1645390</v>
      </c>
      <c r="D45" s="75"/>
      <c r="E45" s="74">
        <f>SUM(E27,E30,E33,E36,E39,E42)</f>
        <v>865740</v>
      </c>
      <c r="F45" s="75"/>
      <c r="G45" s="64">
        <f>SUM(C45:F45)</f>
        <v>2511130</v>
      </c>
      <c r="H45" s="65"/>
    </row>
    <row r="46" spans="1:8" ht="22.5" customHeight="1" thickBot="1" thickTop="1">
      <c r="A46" s="57"/>
      <c r="B46" s="17" t="s">
        <v>30</v>
      </c>
      <c r="C46" s="74">
        <f>SUM(C28,C31,C34,C37,C40,C43)</f>
        <v>1716839</v>
      </c>
      <c r="D46" s="75"/>
      <c r="E46" s="74">
        <f>SUM(E28,E31,E34,E37,E40,E43)</f>
        <v>951669</v>
      </c>
      <c r="F46" s="75"/>
      <c r="G46" s="64">
        <f>SUM(C46:F46)</f>
        <v>2668508</v>
      </c>
      <c r="H46" s="65"/>
    </row>
    <row r="47" spans="1:8" ht="22.5" customHeight="1" thickBot="1" thickTop="1">
      <c r="A47" s="57"/>
      <c r="B47" s="17" t="s">
        <v>20</v>
      </c>
      <c r="C47" s="76">
        <f>IF(C45=0,0,IF(C46=0,0,C45/C46*100))</f>
        <v>95.83834011226445</v>
      </c>
      <c r="D47" s="77"/>
      <c r="E47" s="76">
        <f>IF(E45=0,0,IF(E46=0,0,E45/E46*100))</f>
        <v>90.97070515063535</v>
      </c>
      <c r="F47" s="77"/>
      <c r="G47" s="78">
        <f>IF(G45=0,0,IF(G46=0,0,G45/G46*100))</f>
        <v>94.10239729466802</v>
      </c>
      <c r="H47" s="79"/>
    </row>
    <row r="48" spans="1:8" ht="22.5" customHeight="1" thickBot="1" thickTop="1">
      <c r="A48" s="54" t="s">
        <v>7</v>
      </c>
      <c r="B48" s="36" t="s">
        <v>31</v>
      </c>
      <c r="C48" s="64">
        <f>SUM(C24,C45)</f>
        <v>3433829</v>
      </c>
      <c r="D48" s="65"/>
      <c r="E48" s="64">
        <f>SUM(E24,E45)</f>
        <v>1919819</v>
      </c>
      <c r="F48" s="65"/>
      <c r="G48" s="64">
        <f>SUM(C48:F48)</f>
        <v>5353648</v>
      </c>
      <c r="H48" s="65"/>
    </row>
    <row r="49" spans="1:8" ht="22.5" customHeight="1" thickBot="1" thickTop="1">
      <c r="A49" s="55"/>
      <c r="B49" s="36" t="s">
        <v>30</v>
      </c>
      <c r="C49" s="64">
        <f>SUM(C25,C46)</f>
        <v>3715887</v>
      </c>
      <c r="D49" s="65"/>
      <c r="E49" s="64">
        <f>SUM(E25,E46)</f>
        <v>2023619</v>
      </c>
      <c r="F49" s="65"/>
      <c r="G49" s="64">
        <f>SUM(C49:F49)</f>
        <v>5739506</v>
      </c>
      <c r="H49" s="65"/>
    </row>
    <row r="50" spans="1:8" ht="22.5" customHeight="1" thickBot="1" thickTop="1">
      <c r="A50" s="56"/>
      <c r="B50" s="36" t="s">
        <v>20</v>
      </c>
      <c r="C50" s="78">
        <f>IF(C48=0,0,IF(C49=0,0,C48/C49*100))</f>
        <v>92.40940319229298</v>
      </c>
      <c r="D50" s="79"/>
      <c r="E50" s="78">
        <f>IF(E48=0,0,IF(E49=0,0,E48/E49*100))</f>
        <v>94.87057593351318</v>
      </c>
      <c r="F50" s="79"/>
      <c r="G50" s="78">
        <f>IF(G48=0,0,IF(G49=0,0,G48/G49*100))</f>
        <v>93.27715660546396</v>
      </c>
      <c r="H50" s="79"/>
    </row>
    <row r="51" ht="15.75" customHeight="1" thickTop="1"/>
  </sheetData>
  <sheetProtection/>
  <mergeCells count="155">
    <mergeCell ref="G42:H42"/>
    <mergeCell ref="G36:H36"/>
    <mergeCell ref="G50:H50"/>
    <mergeCell ref="G45:H45"/>
    <mergeCell ref="G46:H46"/>
    <mergeCell ref="G47:H47"/>
    <mergeCell ref="G48:H48"/>
    <mergeCell ref="G37:H37"/>
    <mergeCell ref="G38:H38"/>
    <mergeCell ref="G43:H43"/>
    <mergeCell ref="G44:H44"/>
    <mergeCell ref="G49:H49"/>
    <mergeCell ref="G34:H34"/>
    <mergeCell ref="G35:H35"/>
    <mergeCell ref="G39:H39"/>
    <mergeCell ref="G40:H40"/>
    <mergeCell ref="G41:H41"/>
    <mergeCell ref="G28:H28"/>
    <mergeCell ref="G29:H29"/>
    <mergeCell ref="G30:H30"/>
    <mergeCell ref="G31:H31"/>
    <mergeCell ref="G26:H26"/>
    <mergeCell ref="G27:H27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E46:F46"/>
    <mergeCell ref="E47:F47"/>
    <mergeCell ref="E38:F38"/>
    <mergeCell ref="E39:F39"/>
    <mergeCell ref="E40:F40"/>
    <mergeCell ref="E41:F41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G9:H9"/>
    <mergeCell ref="G10:H10"/>
    <mergeCell ref="G11:H11"/>
    <mergeCell ref="G13:H13"/>
    <mergeCell ref="G4:H5"/>
    <mergeCell ref="G6:H6"/>
    <mergeCell ref="G7:H7"/>
    <mergeCell ref="G8:H8"/>
    <mergeCell ref="E11:F11"/>
    <mergeCell ref="E12:F12"/>
    <mergeCell ref="E13:F13"/>
    <mergeCell ref="E14:F14"/>
    <mergeCell ref="C47:D47"/>
    <mergeCell ref="C48:D48"/>
    <mergeCell ref="C39:D39"/>
    <mergeCell ref="C40:D40"/>
    <mergeCell ref="C41:D41"/>
    <mergeCell ref="C42:D42"/>
    <mergeCell ref="C49:D49"/>
    <mergeCell ref="C50:D50"/>
    <mergeCell ref="C43:D43"/>
    <mergeCell ref="C44:D44"/>
    <mergeCell ref="C45:D45"/>
    <mergeCell ref="C46:D46"/>
    <mergeCell ref="C37:D37"/>
    <mergeCell ref="C38:D38"/>
    <mergeCell ref="C31:D31"/>
    <mergeCell ref="C32:D32"/>
    <mergeCell ref="C33:D33"/>
    <mergeCell ref="C34:D34"/>
    <mergeCell ref="C23:D23"/>
    <mergeCell ref="C24:D24"/>
    <mergeCell ref="C25:D25"/>
    <mergeCell ref="C26:D26"/>
    <mergeCell ref="C35:D35"/>
    <mergeCell ref="C36:D36"/>
    <mergeCell ref="C19:D19"/>
    <mergeCell ref="C20:D20"/>
    <mergeCell ref="C21:D21"/>
    <mergeCell ref="C22:D22"/>
    <mergeCell ref="A45:A47"/>
    <mergeCell ref="A48:A50"/>
    <mergeCell ref="C27:D27"/>
    <mergeCell ref="C28:D28"/>
    <mergeCell ref="C29:D29"/>
    <mergeCell ref="C30:D30"/>
    <mergeCell ref="C4:D5"/>
    <mergeCell ref="C6:D6"/>
    <mergeCell ref="C7:D7"/>
    <mergeCell ref="C8:D8"/>
    <mergeCell ref="C9:D9"/>
    <mergeCell ref="C10:D10"/>
    <mergeCell ref="C11:D11"/>
    <mergeCell ref="C12:D12"/>
    <mergeCell ref="A33:A35"/>
    <mergeCell ref="A36:A38"/>
    <mergeCell ref="A39:A41"/>
    <mergeCell ref="A42:A44"/>
    <mergeCell ref="A21:A23"/>
    <mergeCell ref="A24:A26"/>
    <mergeCell ref="A27:A29"/>
    <mergeCell ref="A30:A32"/>
    <mergeCell ref="A2:H2"/>
    <mergeCell ref="A12:A14"/>
    <mergeCell ref="A15:A17"/>
    <mergeCell ref="A18:A20"/>
    <mergeCell ref="C13:D13"/>
    <mergeCell ref="C14:D14"/>
    <mergeCell ref="C15:D15"/>
    <mergeCell ref="C16:D16"/>
    <mergeCell ref="C17:D17"/>
    <mergeCell ref="C18:D18"/>
    <mergeCell ref="A4:B5"/>
    <mergeCell ref="G12:H12"/>
    <mergeCell ref="A6:A8"/>
    <mergeCell ref="A9:A11"/>
    <mergeCell ref="E4:F5"/>
    <mergeCell ref="E6:F6"/>
    <mergeCell ref="E7:F7"/>
    <mergeCell ref="E8:F8"/>
    <mergeCell ref="E9:F9"/>
    <mergeCell ref="E10:F10"/>
  </mergeCells>
  <printOptions/>
  <pageMargins left="2.1653543307086616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stn110</cp:lastModifiedBy>
  <cp:lastPrinted>2007-12-27T06:30:58Z</cp:lastPrinted>
  <dcterms:created xsi:type="dcterms:W3CDTF">2004-02-06T02:45:30Z</dcterms:created>
  <dcterms:modified xsi:type="dcterms:W3CDTF">2008-01-15T01:09:02Z</dcterms:modified>
  <cp:category/>
  <cp:version/>
  <cp:contentType/>
  <cp:contentStatus/>
</cp:coreProperties>
</file>