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390" windowHeight="11760" activeTab="0"/>
  </bookViews>
  <sheets>
    <sheet name="青森県" sheetId="1" r:id="rId1"/>
    <sheet name="全国" sheetId="2" r:id="rId2"/>
  </sheets>
  <definedNames/>
  <calcPr fullCalcOnLoad="1"/>
</workbook>
</file>

<file path=xl/sharedStrings.xml><?xml version="1.0" encoding="utf-8"?>
<sst xmlns="http://schemas.openxmlformats.org/spreadsheetml/2006/main" count="143" uniqueCount="35">
  <si>
    <t>普通</t>
  </si>
  <si>
    <t>貨物</t>
  </si>
  <si>
    <t>乗用</t>
  </si>
  <si>
    <t>小型</t>
  </si>
  <si>
    <t>特種</t>
  </si>
  <si>
    <t>大型</t>
  </si>
  <si>
    <t>特殊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</si>
  <si>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</si>
  <si>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</si>
  <si>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</si>
  <si>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</si>
  <si>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</si>
  <si>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</si>
  <si>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</si>
  <si>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</si>
  <si>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</si>
  <si>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</si>
  <si>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</si>
  <si>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</si>
  <si>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</si>
  <si>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</si>
  <si>
    <t>上半期計</t>
  </si>
  <si>
    <t>下半期計</t>
  </si>
  <si>
    <t>バス</t>
  </si>
  <si>
    <t>登録車計</t>
  </si>
  <si>
    <t>軽貨物</t>
  </si>
  <si>
    <t>軽乗用</t>
  </si>
  <si>
    <t>軽自動車計</t>
  </si>
  <si>
    <t>青森県の新車登録・届出台数状況</t>
  </si>
  <si>
    <t>※ 被けん引車は、普通貨物に含む。</t>
  </si>
  <si>
    <t>全国の新車登録・届出台数状況（参考）</t>
  </si>
  <si>
    <t>登録車</t>
  </si>
  <si>
    <t>軽自動車</t>
  </si>
  <si>
    <t>25年</t>
  </si>
  <si>
    <t>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</si>
</sst>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177" fontId="5" fillId="0" borderId="11" xfId="48" applyNumberFormat="1" applyFont="1" applyBorder="1" applyAlignment="1">
      <alignment horizontal="right" vertical="center"/>
    </xf>
    <xf numFmtId="177" fontId="4" fillId="34" borderId="12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177" fontId="5" fillId="0" borderId="14" xfId="48" applyNumberFormat="1" applyFont="1" applyBorder="1" applyAlignment="1">
      <alignment horizontal="right" vertical="center"/>
    </xf>
    <xf numFmtId="38" fontId="4" fillId="34" borderId="15" xfId="48" applyFont="1" applyFill="1" applyBorder="1" applyAlignment="1">
      <alignment horizontal="right" vertical="center"/>
    </xf>
    <xf numFmtId="177" fontId="4" fillId="34" borderId="15" xfId="48" applyNumberFormat="1" applyFont="1" applyFill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/>
    </xf>
    <xf numFmtId="177" fontId="5" fillId="0" borderId="20" xfId="48" applyNumberFormat="1" applyFont="1" applyBorder="1" applyAlignment="1">
      <alignment horizontal="right" vertical="center"/>
    </xf>
    <xf numFmtId="177" fontId="5" fillId="0" borderId="21" xfId="48" applyNumberFormat="1" applyFont="1" applyBorder="1" applyAlignment="1">
      <alignment horizontal="right" vertical="center"/>
    </xf>
    <xf numFmtId="177" fontId="5" fillId="0" borderId="22" xfId="48" applyNumberFormat="1" applyFont="1" applyBorder="1" applyAlignment="1">
      <alignment horizontal="right" vertical="center"/>
    </xf>
    <xf numFmtId="177" fontId="5" fillId="0" borderId="23" xfId="48" applyNumberFormat="1" applyFont="1" applyBorder="1" applyAlignment="1">
      <alignment horizontal="right" vertical="center"/>
    </xf>
    <xf numFmtId="38" fontId="4" fillId="34" borderId="12" xfId="48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4" fillId="35" borderId="12" xfId="48" applyFont="1" applyFill="1" applyBorder="1" applyAlignment="1">
      <alignment vertical="center"/>
    </xf>
    <xf numFmtId="177" fontId="4" fillId="35" borderId="12" xfId="48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distributed" vertical="center"/>
    </xf>
    <xf numFmtId="38" fontId="4" fillId="35" borderId="12" xfId="48" applyFont="1" applyFill="1" applyBorder="1" applyAlignment="1">
      <alignment horizontal="right" vertical="center"/>
    </xf>
    <xf numFmtId="38" fontId="4" fillId="35" borderId="15" xfId="48" applyFont="1" applyFill="1" applyBorder="1" applyAlignment="1">
      <alignment horizontal="right" vertical="center"/>
    </xf>
    <xf numFmtId="177" fontId="4" fillId="35" borderId="15" xfId="48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6" fillId="35" borderId="12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7" fontId="4" fillId="35" borderId="15" xfId="48" applyNumberFormat="1" applyFont="1" applyFill="1" applyBorder="1" applyAlignment="1">
      <alignment vertical="center"/>
    </xf>
    <xf numFmtId="177" fontId="4" fillId="35" borderId="32" xfId="48" applyNumberFormat="1" applyFont="1" applyFill="1" applyBorder="1" applyAlignment="1">
      <alignment vertical="center"/>
    </xf>
    <xf numFmtId="38" fontId="4" fillId="35" borderId="15" xfId="48" applyFont="1" applyFill="1" applyBorder="1" applyAlignment="1">
      <alignment vertical="center"/>
    </xf>
    <xf numFmtId="38" fontId="4" fillId="35" borderId="32" xfId="48" applyFont="1" applyFill="1" applyBorder="1" applyAlignment="1">
      <alignment vertical="center"/>
    </xf>
    <xf numFmtId="38" fontId="4" fillId="34" borderId="15" xfId="48" applyFont="1" applyFill="1" applyBorder="1" applyAlignment="1">
      <alignment vertical="center"/>
    </xf>
    <xf numFmtId="38" fontId="4" fillId="34" borderId="32" xfId="48" applyFont="1" applyFill="1" applyBorder="1" applyAlignment="1">
      <alignment vertical="center"/>
    </xf>
    <xf numFmtId="177" fontId="4" fillId="34" borderId="15" xfId="48" applyNumberFormat="1" applyFont="1" applyFill="1" applyBorder="1" applyAlignment="1">
      <alignment vertical="center"/>
    </xf>
    <xf numFmtId="177" fontId="4" fillId="34" borderId="32" xfId="48" applyNumberFormat="1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1" xfId="48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177" fontId="4" fillId="0" borderId="33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  <xf numFmtId="38" fontId="4" fillId="0" borderId="34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38" fontId="4" fillId="0" borderId="35" xfId="48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0" fontId="4" fillId="35" borderId="3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36" xfId="48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33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zoomScalePageLayoutView="0" workbookViewId="0" topLeftCell="A1">
      <pane ySplit="5" topLeftCell="A6" activePane="bottomLeft" state="frozen"/>
      <selection pane="topLeft" activeCell="C36" sqref="C36"/>
      <selection pane="bottomLeft" activeCell="L44" sqref="L44"/>
    </sheetView>
  </sheetViews>
  <sheetFormatPr defaultColWidth="9.00390625" defaultRowHeight="13.5"/>
  <cols>
    <col min="1" max="1" width="8.875" style="1" customWidth="1"/>
    <col min="2" max="2" width="8.50390625" style="1" customWidth="1"/>
    <col min="3" max="9" width="9.00390625" style="1" customWidth="1"/>
    <col min="10" max="10" width="10.25390625" style="1" customWidth="1"/>
    <col min="11" max="12" width="9.00390625" style="1" customWidth="1"/>
    <col min="13" max="14" width="10.25390625" style="1" customWidth="1"/>
    <col min="15" max="16384" width="9.00390625" style="1" customWidth="1"/>
  </cols>
  <sheetData>
    <row r="1" spans="1:14" ht="17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 customHeight="1" thickBot="1" thickTop="1">
      <c r="A4" s="43"/>
      <c r="B4" s="55"/>
      <c r="C4" s="18" t="s">
        <v>0</v>
      </c>
      <c r="D4" s="57" t="s">
        <v>23</v>
      </c>
      <c r="E4" s="20" t="s">
        <v>0</v>
      </c>
      <c r="F4" s="20" t="s">
        <v>3</v>
      </c>
      <c r="G4" s="20" t="s">
        <v>3</v>
      </c>
      <c r="H4" s="57" t="s">
        <v>4</v>
      </c>
      <c r="I4" s="22" t="s">
        <v>5</v>
      </c>
      <c r="J4" s="48" t="s">
        <v>24</v>
      </c>
      <c r="K4" s="59" t="s">
        <v>25</v>
      </c>
      <c r="L4" s="52" t="s">
        <v>26</v>
      </c>
      <c r="M4" s="53" t="s">
        <v>27</v>
      </c>
      <c r="N4" s="54" t="s">
        <v>7</v>
      </c>
    </row>
    <row r="5" spans="1:14" ht="18" customHeight="1" thickBot="1" thickTop="1">
      <c r="A5" s="45"/>
      <c r="B5" s="56"/>
      <c r="C5" s="19" t="s">
        <v>1</v>
      </c>
      <c r="D5" s="58"/>
      <c r="E5" s="21" t="s">
        <v>2</v>
      </c>
      <c r="F5" s="21" t="s">
        <v>1</v>
      </c>
      <c r="G5" s="21" t="s">
        <v>2</v>
      </c>
      <c r="H5" s="58"/>
      <c r="I5" s="23" t="s">
        <v>6</v>
      </c>
      <c r="J5" s="48"/>
      <c r="K5" s="59"/>
      <c r="L5" s="52"/>
      <c r="M5" s="53"/>
      <c r="N5" s="54"/>
    </row>
    <row r="6" spans="1:14" ht="21" customHeight="1" thickBot="1" thickTop="1">
      <c r="A6" s="43" t="s">
        <v>8</v>
      </c>
      <c r="B6" s="15" t="s">
        <v>34</v>
      </c>
      <c r="C6" s="3">
        <v>69</v>
      </c>
      <c r="D6" s="3">
        <v>3</v>
      </c>
      <c r="E6" s="3">
        <v>899</v>
      </c>
      <c r="F6" s="3">
        <v>188</v>
      </c>
      <c r="G6" s="3">
        <v>1184</v>
      </c>
      <c r="H6" s="3">
        <v>45</v>
      </c>
      <c r="I6" s="4">
        <v>33</v>
      </c>
      <c r="J6" s="5">
        <f>SUM(C6:I6)</f>
        <v>2421</v>
      </c>
      <c r="K6" s="30">
        <v>559</v>
      </c>
      <c r="L6" s="31">
        <v>2014</v>
      </c>
      <c r="M6" s="28">
        <f>SUM(K6:L6)</f>
        <v>2573</v>
      </c>
      <c r="N6" s="36">
        <f>SUM(M6,J6)</f>
        <v>4994</v>
      </c>
    </row>
    <row r="7" spans="1:14" ht="21" customHeight="1" thickBot="1" thickTop="1">
      <c r="A7" s="44"/>
      <c r="B7" s="15" t="s">
        <v>33</v>
      </c>
      <c r="C7" s="3">
        <v>56</v>
      </c>
      <c r="D7" s="3">
        <v>15</v>
      </c>
      <c r="E7" s="3">
        <v>597</v>
      </c>
      <c r="F7" s="3">
        <v>115</v>
      </c>
      <c r="G7" s="3">
        <v>1153</v>
      </c>
      <c r="H7" s="3">
        <v>61</v>
      </c>
      <c r="I7" s="4">
        <v>26</v>
      </c>
      <c r="J7" s="5">
        <f>SUM(C7:I7)</f>
        <v>2023</v>
      </c>
      <c r="K7" s="30">
        <v>515</v>
      </c>
      <c r="L7" s="31">
        <v>1523</v>
      </c>
      <c r="M7" s="28">
        <f>SUM(K7:L7)</f>
        <v>2038</v>
      </c>
      <c r="N7" s="36">
        <f>SUM(M7,J7)</f>
        <v>4061</v>
      </c>
    </row>
    <row r="8" spans="1:14" ht="21" customHeight="1" thickBot="1" thickTop="1">
      <c r="A8" s="45"/>
      <c r="B8" s="15" t="s">
        <v>20</v>
      </c>
      <c r="C8" s="6">
        <f aca="true" t="shared" si="0" ref="C8:N8">IF(C6=0,0,IF(C7=0,0,C6/C7*100))</f>
        <v>123.21428571428572</v>
      </c>
      <c r="D8" s="6">
        <f t="shared" si="0"/>
        <v>20</v>
      </c>
      <c r="E8" s="6">
        <f t="shared" si="0"/>
        <v>150.5862646566164</v>
      </c>
      <c r="F8" s="6">
        <f t="shared" si="0"/>
        <v>163.47826086956522</v>
      </c>
      <c r="G8" s="6">
        <f t="shared" si="0"/>
        <v>102.68863833477883</v>
      </c>
      <c r="H8" s="6">
        <f t="shared" si="0"/>
        <v>73.77049180327869</v>
      </c>
      <c r="I8" s="7">
        <f t="shared" si="0"/>
        <v>126.92307692307692</v>
      </c>
      <c r="J8" s="8">
        <f t="shared" si="0"/>
        <v>119.67375185368266</v>
      </c>
      <c r="K8" s="24">
        <f t="shared" si="0"/>
        <v>108.54368932038835</v>
      </c>
      <c r="L8" s="25">
        <f t="shared" si="0"/>
        <v>132.23900196979645</v>
      </c>
      <c r="M8" s="8">
        <f t="shared" si="0"/>
        <v>126.2512266928361</v>
      </c>
      <c r="N8" s="37">
        <f t="shared" si="0"/>
        <v>122.97463678896823</v>
      </c>
    </row>
    <row r="9" spans="1:14" ht="21" customHeight="1" thickBot="1" thickTop="1">
      <c r="A9" s="43" t="s">
        <v>9</v>
      </c>
      <c r="B9" s="15" t="s">
        <v>34</v>
      </c>
      <c r="C9" s="3">
        <v>81</v>
      </c>
      <c r="D9" s="3">
        <v>5</v>
      </c>
      <c r="E9" s="3">
        <v>1090</v>
      </c>
      <c r="F9" s="3">
        <v>177</v>
      </c>
      <c r="G9" s="3">
        <v>1427</v>
      </c>
      <c r="H9" s="3">
        <v>72</v>
      </c>
      <c r="I9" s="4">
        <v>20</v>
      </c>
      <c r="J9" s="5">
        <f>SUM(C9:I9)</f>
        <v>2872</v>
      </c>
      <c r="K9" s="30">
        <v>686</v>
      </c>
      <c r="L9" s="31">
        <v>2454</v>
      </c>
      <c r="M9" s="28">
        <f>SUM(K9:L9)</f>
        <v>3140</v>
      </c>
      <c r="N9" s="36">
        <f>SUM(M9,J9)</f>
        <v>6012</v>
      </c>
    </row>
    <row r="10" spans="1:14" ht="21" customHeight="1" thickBot="1" thickTop="1">
      <c r="A10" s="44"/>
      <c r="B10" s="15" t="s">
        <v>33</v>
      </c>
      <c r="C10" s="3">
        <v>95</v>
      </c>
      <c r="D10" s="3">
        <v>3</v>
      </c>
      <c r="E10" s="3">
        <v>822</v>
      </c>
      <c r="F10" s="3">
        <v>160</v>
      </c>
      <c r="G10" s="3">
        <v>1281</v>
      </c>
      <c r="H10" s="3">
        <v>55</v>
      </c>
      <c r="I10" s="4">
        <v>18</v>
      </c>
      <c r="J10" s="5">
        <f>SUM(C10:I10)</f>
        <v>2434</v>
      </c>
      <c r="K10" s="30">
        <v>507</v>
      </c>
      <c r="L10" s="31">
        <v>1885</v>
      </c>
      <c r="M10" s="28">
        <f>SUM(K10:L10)</f>
        <v>2392</v>
      </c>
      <c r="N10" s="36">
        <f>SUM(M10,J10)</f>
        <v>4826</v>
      </c>
    </row>
    <row r="11" spans="1:14" ht="21" customHeight="1" thickBot="1" thickTop="1">
      <c r="A11" s="45"/>
      <c r="B11" s="15" t="s">
        <v>20</v>
      </c>
      <c r="C11" s="6">
        <f>IF(C9=0,0,IF(C10=0,0,C9/C10*100))</f>
        <v>85.26315789473684</v>
      </c>
      <c r="D11" s="6">
        <f aca="true" t="shared" si="1" ref="D11:K11">IF(D9=0,0,IF(D10=0,0,D9/D10*100))</f>
        <v>166.66666666666669</v>
      </c>
      <c r="E11" s="6">
        <f t="shared" si="1"/>
        <v>132.60340632603408</v>
      </c>
      <c r="F11" s="6">
        <f t="shared" si="1"/>
        <v>110.625</v>
      </c>
      <c r="G11" s="6">
        <f t="shared" si="1"/>
        <v>111.39734582357532</v>
      </c>
      <c r="H11" s="6">
        <f t="shared" si="1"/>
        <v>130.9090909090909</v>
      </c>
      <c r="I11" s="7">
        <f t="shared" si="1"/>
        <v>111.11111111111111</v>
      </c>
      <c r="J11" s="8">
        <f t="shared" si="1"/>
        <v>117.9950698438784</v>
      </c>
      <c r="K11" s="24">
        <f t="shared" si="1"/>
        <v>135.30571992110453</v>
      </c>
      <c r="L11" s="25">
        <f>IF(L9=0,0,IF(L10=0,0,L9/L10*100))</f>
        <v>130.18567639257296</v>
      </c>
      <c r="M11" s="8">
        <f>IF(M9=0,0,IF(M10=0,0,M9/M10*100))</f>
        <v>131.27090301003344</v>
      </c>
      <c r="N11" s="37">
        <f>IF(N9=0,0,IF(N10=0,0,N9/N10*100))</f>
        <v>124.57521757148777</v>
      </c>
    </row>
    <row r="12" spans="1:14" ht="21" customHeight="1" thickBot="1" thickTop="1">
      <c r="A12" s="43" t="s">
        <v>10</v>
      </c>
      <c r="B12" s="15" t="s">
        <v>34</v>
      </c>
      <c r="C12" s="3">
        <v>296</v>
      </c>
      <c r="D12" s="3">
        <v>24</v>
      </c>
      <c r="E12" s="3">
        <v>1718</v>
      </c>
      <c r="F12" s="3">
        <v>341</v>
      </c>
      <c r="G12" s="3">
        <v>2161</v>
      </c>
      <c r="H12" s="3">
        <v>224</v>
      </c>
      <c r="I12" s="4">
        <v>50</v>
      </c>
      <c r="J12" s="5">
        <f>SUM(C12:I12)</f>
        <v>4814</v>
      </c>
      <c r="K12" s="30">
        <v>973</v>
      </c>
      <c r="L12" s="31">
        <v>3746</v>
      </c>
      <c r="M12" s="28">
        <f>SUM(K12:L12)</f>
        <v>4719</v>
      </c>
      <c r="N12" s="36">
        <f>SUM(M12,J12)</f>
        <v>9533</v>
      </c>
    </row>
    <row r="13" spans="1:14" ht="21" customHeight="1" thickBot="1" thickTop="1">
      <c r="A13" s="44"/>
      <c r="B13" s="15" t="s">
        <v>33</v>
      </c>
      <c r="C13" s="3">
        <v>191</v>
      </c>
      <c r="D13" s="3">
        <v>27</v>
      </c>
      <c r="E13" s="3">
        <v>1455</v>
      </c>
      <c r="F13" s="3">
        <v>285</v>
      </c>
      <c r="G13" s="3">
        <v>2009</v>
      </c>
      <c r="H13" s="3">
        <v>137</v>
      </c>
      <c r="I13" s="4">
        <v>28</v>
      </c>
      <c r="J13" s="5">
        <f>SUM(C13:I13)</f>
        <v>4132</v>
      </c>
      <c r="K13" s="30">
        <v>876</v>
      </c>
      <c r="L13" s="31">
        <v>3350</v>
      </c>
      <c r="M13" s="28">
        <f>SUM(K13:L13)</f>
        <v>4226</v>
      </c>
      <c r="N13" s="36">
        <f>SUM(M13,J13)</f>
        <v>8358</v>
      </c>
    </row>
    <row r="14" spans="1:14" ht="21" customHeight="1" thickBot="1" thickTop="1">
      <c r="A14" s="45"/>
      <c r="B14" s="15" t="s">
        <v>20</v>
      </c>
      <c r="C14" s="6">
        <f>IF(C12=0,0,IF(C13=0,0,C12/C13*100))</f>
        <v>154.9738219895288</v>
      </c>
      <c r="D14" s="6">
        <f aca="true" t="shared" si="2" ref="D14:K14">IF(D12=0,0,IF(D13=0,0,D12/D13*100))</f>
        <v>88.88888888888889</v>
      </c>
      <c r="E14" s="6">
        <f t="shared" si="2"/>
        <v>118.07560137457045</v>
      </c>
      <c r="F14" s="6">
        <f t="shared" si="2"/>
        <v>119.64912280701753</v>
      </c>
      <c r="G14" s="6">
        <f t="shared" si="2"/>
        <v>107.56595321055251</v>
      </c>
      <c r="H14" s="6">
        <f t="shared" si="2"/>
        <v>163.5036496350365</v>
      </c>
      <c r="I14" s="7">
        <f t="shared" si="2"/>
        <v>178.57142857142858</v>
      </c>
      <c r="J14" s="8">
        <f t="shared" si="2"/>
        <v>116.5053242981607</v>
      </c>
      <c r="K14" s="24">
        <f t="shared" si="2"/>
        <v>111.0730593607306</v>
      </c>
      <c r="L14" s="25">
        <f>IF(L12=0,0,IF(L13=0,0,L12/L13*100))</f>
        <v>111.82089552238806</v>
      </c>
      <c r="M14" s="8">
        <f>IF(M12=0,0,IF(M13=0,0,M12/M13*100))</f>
        <v>111.6658778987222</v>
      </c>
      <c r="N14" s="37">
        <f>IF(N12=0,0,IF(N13=0,0,N12/N13*100))</f>
        <v>114.05838717396506</v>
      </c>
    </row>
    <row r="15" spans="1:14" ht="21" customHeight="1" thickBot="1" thickTop="1">
      <c r="A15" s="43" t="s">
        <v>11</v>
      </c>
      <c r="B15" s="15" t="s">
        <v>34</v>
      </c>
      <c r="C15" s="3">
        <v>39</v>
      </c>
      <c r="D15" s="3">
        <v>8</v>
      </c>
      <c r="E15" s="3">
        <v>923</v>
      </c>
      <c r="F15" s="3">
        <v>132</v>
      </c>
      <c r="G15" s="3">
        <v>1467</v>
      </c>
      <c r="H15" s="3">
        <v>31</v>
      </c>
      <c r="I15" s="4">
        <v>3</v>
      </c>
      <c r="J15" s="5">
        <f>SUM(C15:I15)</f>
        <v>2603</v>
      </c>
      <c r="K15" s="30">
        <v>620</v>
      </c>
      <c r="L15" s="31">
        <v>1770</v>
      </c>
      <c r="M15" s="28">
        <f>SUM(K15:L15)</f>
        <v>2390</v>
      </c>
      <c r="N15" s="36">
        <f>SUM(M15,J15)</f>
        <v>4993</v>
      </c>
    </row>
    <row r="16" spans="1:14" ht="21" customHeight="1" thickBot="1" thickTop="1">
      <c r="A16" s="44"/>
      <c r="B16" s="15" t="s">
        <v>33</v>
      </c>
      <c r="C16" s="3">
        <v>60</v>
      </c>
      <c r="D16" s="3">
        <v>19</v>
      </c>
      <c r="E16" s="3">
        <v>847</v>
      </c>
      <c r="F16" s="3">
        <v>168</v>
      </c>
      <c r="G16" s="3">
        <v>1413</v>
      </c>
      <c r="H16" s="3">
        <v>42</v>
      </c>
      <c r="I16" s="4">
        <v>12</v>
      </c>
      <c r="J16" s="5">
        <f>SUM(C16:I16)</f>
        <v>2561</v>
      </c>
      <c r="K16" s="30">
        <v>652</v>
      </c>
      <c r="L16" s="31">
        <v>1632</v>
      </c>
      <c r="M16" s="28">
        <f>SUM(K16:L16)</f>
        <v>2284</v>
      </c>
      <c r="N16" s="36">
        <f>SUM(M16,J16)</f>
        <v>4845</v>
      </c>
    </row>
    <row r="17" spans="1:14" ht="21" customHeight="1" thickBot="1" thickTop="1">
      <c r="A17" s="45"/>
      <c r="B17" s="15" t="s">
        <v>20</v>
      </c>
      <c r="C17" s="6">
        <f>IF(C15=0,0,IF(C16=0,0,C15/C16*100))</f>
        <v>65</v>
      </c>
      <c r="D17" s="6">
        <f aca="true" t="shared" si="3" ref="D17:K17">IF(D15=0,0,IF(D16=0,0,D15/D16*100))</f>
        <v>42.10526315789473</v>
      </c>
      <c r="E17" s="6">
        <f t="shared" si="3"/>
        <v>108.97284533648171</v>
      </c>
      <c r="F17" s="6">
        <f t="shared" si="3"/>
        <v>78.57142857142857</v>
      </c>
      <c r="G17" s="6">
        <f t="shared" si="3"/>
        <v>103.82165605095541</v>
      </c>
      <c r="H17" s="6">
        <f t="shared" si="3"/>
        <v>73.80952380952381</v>
      </c>
      <c r="I17" s="7">
        <f t="shared" si="3"/>
        <v>25</v>
      </c>
      <c r="J17" s="8">
        <f t="shared" si="3"/>
        <v>101.63998438110113</v>
      </c>
      <c r="K17" s="24">
        <f t="shared" si="3"/>
        <v>95.0920245398773</v>
      </c>
      <c r="L17" s="25">
        <f>IF(L15=0,0,IF(L16=0,0,L15/L16*100))</f>
        <v>108.45588235294117</v>
      </c>
      <c r="M17" s="8">
        <f>IF(M15=0,0,IF(M16=0,0,M15/M16*100))</f>
        <v>104.64098073555166</v>
      </c>
      <c r="N17" s="37">
        <f>IF(N15=0,0,IF(N16=0,0,N15/N16*100))</f>
        <v>103.0546955624355</v>
      </c>
    </row>
    <row r="18" spans="1:14" ht="21" customHeight="1" thickBot="1" thickTop="1">
      <c r="A18" s="43" t="s">
        <v>12</v>
      </c>
      <c r="B18" s="15" t="s">
        <v>34</v>
      </c>
      <c r="C18" s="3">
        <v>90</v>
      </c>
      <c r="D18" s="3">
        <v>7</v>
      </c>
      <c r="E18" s="3">
        <v>654</v>
      </c>
      <c r="F18" s="3">
        <v>144</v>
      </c>
      <c r="G18" s="3">
        <v>1020</v>
      </c>
      <c r="H18" s="3">
        <v>57</v>
      </c>
      <c r="I18" s="4">
        <v>9</v>
      </c>
      <c r="J18" s="5">
        <f>SUM(C18:I18)</f>
        <v>1981</v>
      </c>
      <c r="K18" s="30">
        <v>523</v>
      </c>
      <c r="L18" s="31">
        <v>1774</v>
      </c>
      <c r="M18" s="28">
        <f>SUM(K18:L18)</f>
        <v>2297</v>
      </c>
      <c r="N18" s="36">
        <f>SUM(M18,J18)</f>
        <v>4278</v>
      </c>
    </row>
    <row r="19" spans="1:14" ht="21" customHeight="1" thickBot="1" thickTop="1">
      <c r="A19" s="44"/>
      <c r="B19" s="15" t="s">
        <v>33</v>
      </c>
      <c r="C19" s="3">
        <v>77</v>
      </c>
      <c r="D19" s="3">
        <v>17</v>
      </c>
      <c r="E19" s="3">
        <v>742</v>
      </c>
      <c r="F19" s="3">
        <v>187</v>
      </c>
      <c r="G19" s="3">
        <v>1082</v>
      </c>
      <c r="H19" s="3">
        <v>40</v>
      </c>
      <c r="I19" s="4">
        <v>8</v>
      </c>
      <c r="J19" s="5">
        <f>SUM(C19:I19)</f>
        <v>2153</v>
      </c>
      <c r="K19" s="30">
        <v>572</v>
      </c>
      <c r="L19" s="31">
        <v>1598</v>
      </c>
      <c r="M19" s="28">
        <f>SUM(K19:L19)</f>
        <v>2170</v>
      </c>
      <c r="N19" s="36">
        <f>SUM(M19,J19)</f>
        <v>4323</v>
      </c>
    </row>
    <row r="20" spans="1:14" ht="21" customHeight="1" thickBot="1" thickTop="1">
      <c r="A20" s="45"/>
      <c r="B20" s="15" t="s">
        <v>20</v>
      </c>
      <c r="C20" s="6">
        <f>IF(C18=0,0,IF(C19=0,0,C18/C19*100))</f>
        <v>116.88311688311688</v>
      </c>
      <c r="D20" s="6">
        <f aca="true" t="shared" si="4" ref="D20:K20">IF(D18=0,0,IF(D19=0,0,D18/D19*100))</f>
        <v>41.17647058823529</v>
      </c>
      <c r="E20" s="6">
        <f t="shared" si="4"/>
        <v>88.14016172506739</v>
      </c>
      <c r="F20" s="6">
        <f t="shared" si="4"/>
        <v>77.00534759358288</v>
      </c>
      <c r="G20" s="6">
        <f t="shared" si="4"/>
        <v>94.26987060998152</v>
      </c>
      <c r="H20" s="6">
        <f t="shared" si="4"/>
        <v>142.5</v>
      </c>
      <c r="I20" s="7">
        <f t="shared" si="4"/>
        <v>112.5</v>
      </c>
      <c r="J20" s="8">
        <f t="shared" si="4"/>
        <v>92.0111472364143</v>
      </c>
      <c r="K20" s="24">
        <f t="shared" si="4"/>
        <v>91.43356643356644</v>
      </c>
      <c r="L20" s="25">
        <f>IF(L18=0,0,IF(L19=0,0,L18/L19*100))</f>
        <v>111.01376720901126</v>
      </c>
      <c r="M20" s="8">
        <f>IF(M18=0,0,IF(M19=0,0,M18/M19*100))</f>
        <v>105.85253456221197</v>
      </c>
      <c r="N20" s="37">
        <f>IF(N18=0,0,IF(N19=0,0,N18/N19*100))</f>
        <v>98.95905621096462</v>
      </c>
    </row>
    <row r="21" spans="1:14" ht="21" customHeight="1" thickBot="1" thickTop="1">
      <c r="A21" s="43" t="s">
        <v>13</v>
      </c>
      <c r="B21" s="15" t="s">
        <v>34</v>
      </c>
      <c r="C21" s="3">
        <v>91</v>
      </c>
      <c r="D21" s="3">
        <v>9</v>
      </c>
      <c r="E21" s="3">
        <v>919</v>
      </c>
      <c r="F21" s="3">
        <v>167</v>
      </c>
      <c r="G21" s="3">
        <v>1352</v>
      </c>
      <c r="H21" s="3">
        <v>55</v>
      </c>
      <c r="I21" s="4">
        <v>6</v>
      </c>
      <c r="J21" s="5">
        <f>SUM(C21:I21)</f>
        <v>2599</v>
      </c>
      <c r="K21" s="30">
        <v>617</v>
      </c>
      <c r="L21" s="31">
        <v>2103</v>
      </c>
      <c r="M21" s="28">
        <f>SUM(K21:L21)</f>
        <v>2720</v>
      </c>
      <c r="N21" s="36">
        <f>SUM(M21,J21)</f>
        <v>5319</v>
      </c>
    </row>
    <row r="22" spans="1:14" ht="21" customHeight="1" thickBot="1" thickTop="1">
      <c r="A22" s="44"/>
      <c r="B22" s="15" t="s">
        <v>33</v>
      </c>
      <c r="C22" s="3">
        <v>99</v>
      </c>
      <c r="D22" s="3">
        <v>5</v>
      </c>
      <c r="E22" s="3">
        <v>781</v>
      </c>
      <c r="F22" s="3">
        <v>217</v>
      </c>
      <c r="G22" s="3">
        <v>1411</v>
      </c>
      <c r="H22" s="3">
        <v>66</v>
      </c>
      <c r="I22" s="4">
        <v>16</v>
      </c>
      <c r="J22" s="5">
        <f>SUM(C22:I22)</f>
        <v>2595</v>
      </c>
      <c r="K22" s="30">
        <v>615</v>
      </c>
      <c r="L22" s="31">
        <v>1996</v>
      </c>
      <c r="M22" s="28">
        <f>SUM(K22:L22)</f>
        <v>2611</v>
      </c>
      <c r="N22" s="36">
        <f>SUM(M22,J22)</f>
        <v>5206</v>
      </c>
    </row>
    <row r="23" spans="1:14" ht="21" customHeight="1" thickBot="1" thickTop="1">
      <c r="A23" s="44"/>
      <c r="B23" s="16" t="s">
        <v>20</v>
      </c>
      <c r="C23" s="9">
        <f>IF(C21=0,0,IF(C22=0,0,C21/C22*100))</f>
        <v>91.91919191919192</v>
      </c>
      <c r="D23" s="9">
        <f aca="true" t="shared" si="5" ref="D23:K23">IF(D21=0,0,IF(D22=0,0,D21/D22*100))</f>
        <v>180</v>
      </c>
      <c r="E23" s="9">
        <f t="shared" si="5"/>
        <v>117.66965428937259</v>
      </c>
      <c r="F23" s="9">
        <f t="shared" si="5"/>
        <v>76.95852534562212</v>
      </c>
      <c r="G23" s="9">
        <f t="shared" si="5"/>
        <v>95.81856839121191</v>
      </c>
      <c r="H23" s="9">
        <f t="shared" si="5"/>
        <v>83.33333333333334</v>
      </c>
      <c r="I23" s="10">
        <f t="shared" si="5"/>
        <v>37.5</v>
      </c>
      <c r="J23" s="8">
        <f t="shared" si="5"/>
        <v>100.15414258188824</v>
      </c>
      <c r="K23" s="26">
        <f t="shared" si="5"/>
        <v>100.32520325203251</v>
      </c>
      <c r="L23" s="27">
        <f>IF(L21=0,0,IF(L22=0,0,L21/L22*100))</f>
        <v>105.36072144288578</v>
      </c>
      <c r="M23" s="8">
        <f>IF(M21=0,0,IF(M22=0,0,M21/M22*100))</f>
        <v>104.17464572960552</v>
      </c>
      <c r="N23" s="37">
        <f>IF(N21=0,0,IF(N22=0,0,N21/N22*100))</f>
        <v>102.17057241644257</v>
      </c>
    </row>
    <row r="24" spans="1:14" ht="22.5" customHeight="1" thickBot="1" thickTop="1">
      <c r="A24" s="48" t="s">
        <v>21</v>
      </c>
      <c r="B24" s="17" t="s">
        <v>34</v>
      </c>
      <c r="C24" s="5">
        <f aca="true" t="shared" si="6" ref="C24:I25">SUM(C6,C9,C12,C15,C18,C21)</f>
        <v>666</v>
      </c>
      <c r="D24" s="5">
        <f t="shared" si="6"/>
        <v>56</v>
      </c>
      <c r="E24" s="5">
        <f t="shared" si="6"/>
        <v>6203</v>
      </c>
      <c r="F24" s="5">
        <f t="shared" si="6"/>
        <v>1149</v>
      </c>
      <c r="G24" s="5">
        <f t="shared" si="6"/>
        <v>8611</v>
      </c>
      <c r="H24" s="5">
        <f t="shared" si="6"/>
        <v>484</v>
      </c>
      <c r="I24" s="11">
        <f t="shared" si="6"/>
        <v>121</v>
      </c>
      <c r="J24" s="5">
        <f>SUM(C24:I24)</f>
        <v>17290</v>
      </c>
      <c r="K24" s="11">
        <f>SUM(K6,K9,K12,K15,K18,K21)</f>
        <v>3978</v>
      </c>
      <c r="L24" s="11">
        <f>SUM(L6,L9,L12,L15,L18,L21)</f>
        <v>13861</v>
      </c>
      <c r="M24" s="28">
        <f>SUM(K24:L24)</f>
        <v>17839</v>
      </c>
      <c r="N24" s="36">
        <f>SUM(M24,J24)</f>
        <v>35129</v>
      </c>
    </row>
    <row r="25" spans="1:14" ht="22.5" customHeight="1" thickBot="1" thickTop="1">
      <c r="A25" s="48"/>
      <c r="B25" s="17" t="s">
        <v>33</v>
      </c>
      <c r="C25" s="5">
        <f t="shared" si="6"/>
        <v>578</v>
      </c>
      <c r="D25" s="5">
        <f t="shared" si="6"/>
        <v>86</v>
      </c>
      <c r="E25" s="5">
        <f t="shared" si="6"/>
        <v>5244</v>
      </c>
      <c r="F25" s="5">
        <f t="shared" si="6"/>
        <v>1132</v>
      </c>
      <c r="G25" s="5">
        <f t="shared" si="6"/>
        <v>8349</v>
      </c>
      <c r="H25" s="5">
        <f t="shared" si="6"/>
        <v>401</v>
      </c>
      <c r="I25" s="11">
        <f t="shared" si="6"/>
        <v>108</v>
      </c>
      <c r="J25" s="5">
        <f>SUM(C25:I25)</f>
        <v>15898</v>
      </c>
      <c r="K25" s="11">
        <f>SUM(K7,K10,K13,K16,K19,K22)</f>
        <v>3737</v>
      </c>
      <c r="L25" s="11">
        <f>SUM(L7,L10,L13,L16,L19,L22)</f>
        <v>11984</v>
      </c>
      <c r="M25" s="28">
        <f>SUM(K25:L25)</f>
        <v>15721</v>
      </c>
      <c r="N25" s="36">
        <f>SUM(M25,J25)</f>
        <v>31619</v>
      </c>
    </row>
    <row r="26" spans="1:14" ht="22.5" customHeight="1" thickBot="1" thickTop="1">
      <c r="A26" s="48"/>
      <c r="B26" s="17" t="s">
        <v>20</v>
      </c>
      <c r="C26" s="8">
        <f>IF(C24=0,0,IF(C25=0,0,C24/C25*100))</f>
        <v>115.22491349480968</v>
      </c>
      <c r="D26" s="8">
        <f aca="true" t="shared" si="7" ref="D26:K26">IF(D24=0,0,IF(D25=0,0,D24/D25*100))</f>
        <v>65.11627906976744</v>
      </c>
      <c r="E26" s="8">
        <f t="shared" si="7"/>
        <v>118.28756674294432</v>
      </c>
      <c r="F26" s="8">
        <f t="shared" si="7"/>
        <v>101.50176678445231</v>
      </c>
      <c r="G26" s="8">
        <f t="shared" si="7"/>
        <v>103.13810037130196</v>
      </c>
      <c r="H26" s="8">
        <f t="shared" si="7"/>
        <v>120.69825436408979</v>
      </c>
      <c r="I26" s="12">
        <f t="shared" si="7"/>
        <v>112.03703703703705</v>
      </c>
      <c r="J26" s="8">
        <f t="shared" si="7"/>
        <v>108.7558183419298</v>
      </c>
      <c r="K26" s="8">
        <f t="shared" si="7"/>
        <v>106.44902328070644</v>
      </c>
      <c r="L26" s="12">
        <f>IF(L24=0,0,IF(L25=0,0,L24/L25*100))</f>
        <v>115.66255006675567</v>
      </c>
      <c r="M26" s="8">
        <f>IF(M24=0,0,IF(M25=0,0,M24/M25*100))</f>
        <v>113.47242541823039</v>
      </c>
      <c r="N26" s="37">
        <f>IF(N24=0,0,IF(N25=0,0,N24/N25*100))</f>
        <v>111.10092033271135</v>
      </c>
    </row>
    <row r="27" spans="1:14" ht="21" customHeight="1" thickBot="1" thickTop="1">
      <c r="A27" s="44" t="s">
        <v>14</v>
      </c>
      <c r="B27" s="15" t="s">
        <v>34</v>
      </c>
      <c r="C27" s="13">
        <v>110</v>
      </c>
      <c r="D27" s="13">
        <v>14</v>
      </c>
      <c r="E27" s="13">
        <v>1007</v>
      </c>
      <c r="F27" s="13">
        <v>256</v>
      </c>
      <c r="G27" s="13">
        <v>1723</v>
      </c>
      <c r="H27" s="13">
        <v>73</v>
      </c>
      <c r="I27" s="14">
        <v>12</v>
      </c>
      <c r="J27" s="5">
        <f>SUM(C27:I27)</f>
        <v>3195</v>
      </c>
      <c r="K27" s="32">
        <v>539</v>
      </c>
      <c r="L27" s="33">
        <v>1843</v>
      </c>
      <c r="M27" s="28">
        <f>SUM(K27:L27)</f>
        <v>2382</v>
      </c>
      <c r="N27" s="36">
        <f>SUM(M27,J27)</f>
        <v>5577</v>
      </c>
    </row>
    <row r="28" spans="1:14" ht="21" customHeight="1" thickBot="1" thickTop="1">
      <c r="A28" s="44"/>
      <c r="B28" s="15" t="s">
        <v>33</v>
      </c>
      <c r="C28" s="13">
        <v>107</v>
      </c>
      <c r="D28" s="13">
        <v>12</v>
      </c>
      <c r="E28" s="13">
        <v>955</v>
      </c>
      <c r="F28" s="13">
        <v>249</v>
      </c>
      <c r="G28" s="13">
        <v>1794</v>
      </c>
      <c r="H28" s="13">
        <v>70</v>
      </c>
      <c r="I28" s="14">
        <v>18</v>
      </c>
      <c r="J28" s="5">
        <f>SUM(C28:I28)</f>
        <v>3205</v>
      </c>
      <c r="K28" s="30">
        <v>595</v>
      </c>
      <c r="L28" s="31">
        <v>1913</v>
      </c>
      <c r="M28" s="28">
        <f>SUM(K28:L28)</f>
        <v>2508</v>
      </c>
      <c r="N28" s="36">
        <f>SUM(M28,J28)</f>
        <v>5713</v>
      </c>
    </row>
    <row r="29" spans="1:14" ht="21" customHeight="1" thickBot="1" thickTop="1">
      <c r="A29" s="45"/>
      <c r="B29" s="15" t="s">
        <v>20</v>
      </c>
      <c r="C29" s="6">
        <f>IF(C27=0,0,IF(C28=0,0,C27/C28*100))</f>
        <v>102.803738317757</v>
      </c>
      <c r="D29" s="6">
        <f aca="true" t="shared" si="8" ref="D29:K29">IF(D27=0,0,IF(D28=0,0,D27/D28*100))</f>
        <v>116.66666666666667</v>
      </c>
      <c r="E29" s="6">
        <f t="shared" si="8"/>
        <v>105.44502617801048</v>
      </c>
      <c r="F29" s="6">
        <f t="shared" si="8"/>
        <v>102.81124497991966</v>
      </c>
      <c r="G29" s="6">
        <f t="shared" si="8"/>
        <v>96.04236343366777</v>
      </c>
      <c r="H29" s="6">
        <f t="shared" si="8"/>
        <v>104.28571428571429</v>
      </c>
      <c r="I29" s="7">
        <f t="shared" si="8"/>
        <v>66.66666666666666</v>
      </c>
      <c r="J29" s="8">
        <f t="shared" si="8"/>
        <v>99.68798751950078</v>
      </c>
      <c r="K29" s="24">
        <f t="shared" si="8"/>
        <v>90.58823529411765</v>
      </c>
      <c r="L29" s="25">
        <f>IF(L27=0,0,IF(L28=0,0,L27/L28*100))</f>
        <v>96.340825927862</v>
      </c>
      <c r="M29" s="8">
        <f>IF(M27=0,0,IF(M28=0,0,M27/M28*100))</f>
        <v>94.97607655502392</v>
      </c>
      <c r="N29" s="37">
        <f>IF(N27=0,0,IF(N28=0,0,N27/N28*100))</f>
        <v>97.6194643794854</v>
      </c>
    </row>
    <row r="30" spans="1:14" ht="21" customHeight="1" thickBot="1" thickTop="1">
      <c r="A30" s="43" t="s">
        <v>15</v>
      </c>
      <c r="B30" s="15" t="s">
        <v>34</v>
      </c>
      <c r="C30" s="3">
        <v>113</v>
      </c>
      <c r="D30" s="3">
        <v>6</v>
      </c>
      <c r="E30" s="3">
        <v>638</v>
      </c>
      <c r="F30" s="3">
        <v>128</v>
      </c>
      <c r="G30" s="3">
        <v>923</v>
      </c>
      <c r="H30" s="3">
        <v>61</v>
      </c>
      <c r="I30" s="4">
        <v>9</v>
      </c>
      <c r="J30" s="5">
        <f>SUM(C30:I30)</f>
        <v>1878</v>
      </c>
      <c r="K30" s="30">
        <v>430</v>
      </c>
      <c r="L30" s="31">
        <v>1169</v>
      </c>
      <c r="M30" s="28">
        <f>SUM(K30:L30)</f>
        <v>1599</v>
      </c>
      <c r="N30" s="36">
        <f>SUM(M30,J30)</f>
        <v>3477</v>
      </c>
    </row>
    <row r="31" spans="1:14" ht="21" customHeight="1" thickBot="1" thickTop="1">
      <c r="A31" s="44"/>
      <c r="B31" s="15" t="s">
        <v>33</v>
      </c>
      <c r="C31" s="3">
        <v>116</v>
      </c>
      <c r="D31" s="3">
        <v>15</v>
      </c>
      <c r="E31" s="3">
        <v>643</v>
      </c>
      <c r="F31" s="3">
        <v>142</v>
      </c>
      <c r="G31" s="3">
        <v>1099</v>
      </c>
      <c r="H31" s="3">
        <v>53</v>
      </c>
      <c r="I31" s="4">
        <v>35</v>
      </c>
      <c r="J31" s="5">
        <f>SUM(C31:I31)</f>
        <v>2103</v>
      </c>
      <c r="K31" s="30">
        <v>485</v>
      </c>
      <c r="L31" s="31">
        <v>1517</v>
      </c>
      <c r="M31" s="28">
        <f>SUM(K31:L31)</f>
        <v>2002</v>
      </c>
      <c r="N31" s="36">
        <f>SUM(M31,J31)</f>
        <v>4105</v>
      </c>
    </row>
    <row r="32" spans="1:14" ht="21" customHeight="1" thickBot="1" thickTop="1">
      <c r="A32" s="45"/>
      <c r="B32" s="15" t="s">
        <v>20</v>
      </c>
      <c r="C32" s="6">
        <f>IF(C30=0,0,IF(C31=0,0,C30/C31*100))</f>
        <v>97.41379310344827</v>
      </c>
      <c r="D32" s="6">
        <f aca="true" t="shared" si="9" ref="D32:K32">IF(D30=0,0,IF(D31=0,0,D30/D31*100))</f>
        <v>40</v>
      </c>
      <c r="E32" s="6">
        <f t="shared" si="9"/>
        <v>99.22239502332815</v>
      </c>
      <c r="F32" s="6">
        <f t="shared" si="9"/>
        <v>90.14084507042254</v>
      </c>
      <c r="G32" s="6">
        <f t="shared" si="9"/>
        <v>83.98544131028207</v>
      </c>
      <c r="H32" s="6">
        <f t="shared" si="9"/>
        <v>115.09433962264151</v>
      </c>
      <c r="I32" s="7">
        <f t="shared" si="9"/>
        <v>25.71428571428571</v>
      </c>
      <c r="J32" s="8">
        <f t="shared" si="9"/>
        <v>89.30099857346647</v>
      </c>
      <c r="K32" s="24">
        <f t="shared" si="9"/>
        <v>88.65979381443299</v>
      </c>
      <c r="L32" s="25">
        <f>IF(L30=0,0,IF(L31=0,0,L30/L31*100))</f>
        <v>77.05998681608438</v>
      </c>
      <c r="M32" s="8">
        <f>IF(M30=0,0,IF(M31=0,0,M30/M31*100))</f>
        <v>79.87012987012987</v>
      </c>
      <c r="N32" s="37">
        <f>IF(N30=0,0,IF(N31=0,0,N30/N31*100))</f>
        <v>84.70158343483557</v>
      </c>
    </row>
    <row r="33" spans="1:14" ht="21" customHeight="1" thickBot="1" thickTop="1">
      <c r="A33" s="43" t="s">
        <v>16</v>
      </c>
      <c r="B33" s="15" t="s">
        <v>34</v>
      </c>
      <c r="C33" s="3">
        <v>181</v>
      </c>
      <c r="D33" s="3">
        <v>25</v>
      </c>
      <c r="E33" s="3">
        <v>1066</v>
      </c>
      <c r="F33" s="3">
        <v>221</v>
      </c>
      <c r="G33" s="3">
        <v>1303</v>
      </c>
      <c r="H33" s="3">
        <v>120</v>
      </c>
      <c r="I33" s="4">
        <v>25</v>
      </c>
      <c r="J33" s="5">
        <f>SUM(C33:I33)</f>
        <v>2941</v>
      </c>
      <c r="K33" s="30">
        <v>620</v>
      </c>
      <c r="L33" s="31">
        <v>2258</v>
      </c>
      <c r="M33" s="28">
        <f>SUM(K33:L33)</f>
        <v>2878</v>
      </c>
      <c r="N33" s="36">
        <f>SUM(M33,J33)</f>
        <v>5819</v>
      </c>
    </row>
    <row r="34" spans="1:14" ht="21" customHeight="1" thickBot="1" thickTop="1">
      <c r="A34" s="44"/>
      <c r="B34" s="15" t="s">
        <v>33</v>
      </c>
      <c r="C34" s="3">
        <v>148</v>
      </c>
      <c r="D34" s="3">
        <v>14</v>
      </c>
      <c r="E34" s="3">
        <v>881</v>
      </c>
      <c r="F34" s="3">
        <v>239</v>
      </c>
      <c r="G34" s="3">
        <v>1357</v>
      </c>
      <c r="H34" s="3">
        <v>83</v>
      </c>
      <c r="I34" s="4">
        <v>62</v>
      </c>
      <c r="J34" s="5">
        <f>SUM(C34:I34)</f>
        <v>2784</v>
      </c>
      <c r="K34" s="30">
        <v>653</v>
      </c>
      <c r="L34" s="31">
        <v>2265</v>
      </c>
      <c r="M34" s="28">
        <f>SUM(K34:L34)</f>
        <v>2918</v>
      </c>
      <c r="N34" s="36">
        <f>SUM(M34,J34)</f>
        <v>5702</v>
      </c>
    </row>
    <row r="35" spans="1:14" ht="21" customHeight="1" thickBot="1" thickTop="1">
      <c r="A35" s="45"/>
      <c r="B35" s="15" t="s">
        <v>20</v>
      </c>
      <c r="C35" s="6">
        <f>IF(C33=0,0,IF(C34=0,0,C33/C34*100))</f>
        <v>122.2972972972973</v>
      </c>
      <c r="D35" s="6">
        <f aca="true" t="shared" si="10" ref="D35:K35">IF(D33=0,0,IF(D34=0,0,D33/D34*100))</f>
        <v>178.57142857142858</v>
      </c>
      <c r="E35" s="6">
        <f t="shared" si="10"/>
        <v>120.99886492622021</v>
      </c>
      <c r="F35" s="6">
        <f t="shared" si="10"/>
        <v>92.46861924686193</v>
      </c>
      <c r="G35" s="6">
        <f t="shared" si="10"/>
        <v>96.02063375092115</v>
      </c>
      <c r="H35" s="6">
        <f t="shared" si="10"/>
        <v>144.57831325301206</v>
      </c>
      <c r="I35" s="7">
        <f t="shared" si="10"/>
        <v>40.32258064516129</v>
      </c>
      <c r="J35" s="8">
        <f t="shared" si="10"/>
        <v>105.63936781609196</v>
      </c>
      <c r="K35" s="24">
        <f t="shared" si="10"/>
        <v>94.94640122511485</v>
      </c>
      <c r="L35" s="25">
        <f>IF(L33=0,0,IF(L34=0,0,L33/L34*100))</f>
        <v>99.69094922737307</v>
      </c>
      <c r="M35" s="8">
        <f>IF(M33=0,0,IF(M34=0,0,M33/M34*100))</f>
        <v>98.62919808087732</v>
      </c>
      <c r="N35" s="37">
        <f>IF(N33=0,0,IF(N34=0,0,N33/N34*100))</f>
        <v>102.05191160996141</v>
      </c>
    </row>
    <row r="36" spans="1:14" ht="21" customHeight="1" thickBot="1" thickTop="1">
      <c r="A36" s="43" t="s">
        <v>17</v>
      </c>
      <c r="B36" s="15" t="s">
        <v>34</v>
      </c>
      <c r="C36" s="3">
        <v>119</v>
      </c>
      <c r="D36" s="3">
        <v>6</v>
      </c>
      <c r="E36" s="3">
        <v>808</v>
      </c>
      <c r="F36" s="3">
        <v>176</v>
      </c>
      <c r="G36" s="3">
        <v>1172</v>
      </c>
      <c r="H36" s="3">
        <v>48</v>
      </c>
      <c r="I36" s="4">
        <v>66</v>
      </c>
      <c r="J36" s="5">
        <f>SUM(C36:I36)</f>
        <v>2395</v>
      </c>
      <c r="K36" s="30">
        <v>516</v>
      </c>
      <c r="L36" s="31">
        <v>1645</v>
      </c>
      <c r="M36" s="28">
        <f>SUM(K36:L36)</f>
        <v>2161</v>
      </c>
      <c r="N36" s="36">
        <f>SUM(M36,J36)</f>
        <v>4556</v>
      </c>
    </row>
    <row r="37" spans="1:14" ht="21" customHeight="1" thickBot="1" thickTop="1">
      <c r="A37" s="44"/>
      <c r="B37" s="15" t="s">
        <v>33</v>
      </c>
      <c r="C37" s="3">
        <v>91</v>
      </c>
      <c r="D37" s="3">
        <v>11</v>
      </c>
      <c r="E37" s="3">
        <v>775</v>
      </c>
      <c r="F37" s="3">
        <v>232</v>
      </c>
      <c r="G37" s="3">
        <v>1479</v>
      </c>
      <c r="H37" s="3">
        <v>42</v>
      </c>
      <c r="I37" s="4">
        <v>88</v>
      </c>
      <c r="J37" s="5">
        <f>SUM(C37:I37)</f>
        <v>2718</v>
      </c>
      <c r="K37" s="30">
        <v>652</v>
      </c>
      <c r="L37" s="31">
        <v>1703</v>
      </c>
      <c r="M37" s="28">
        <f>SUM(K37:L37)</f>
        <v>2355</v>
      </c>
      <c r="N37" s="36">
        <f>SUM(M37,J37)</f>
        <v>5073</v>
      </c>
    </row>
    <row r="38" spans="1:14" ht="21" customHeight="1" thickBot="1" thickTop="1">
      <c r="A38" s="45"/>
      <c r="B38" s="15" t="s">
        <v>20</v>
      </c>
      <c r="C38" s="6">
        <f>IF(C36=0,0,IF(C37=0,0,C36/C37*100))</f>
        <v>130.76923076923077</v>
      </c>
      <c r="D38" s="6">
        <f aca="true" t="shared" si="11" ref="D38:K38">IF(D36=0,0,IF(D37=0,0,D36/D37*100))</f>
        <v>54.54545454545454</v>
      </c>
      <c r="E38" s="6">
        <f t="shared" si="11"/>
        <v>104.25806451612902</v>
      </c>
      <c r="F38" s="6">
        <f t="shared" si="11"/>
        <v>75.86206896551724</v>
      </c>
      <c r="G38" s="6">
        <f t="shared" si="11"/>
        <v>79.24273157538877</v>
      </c>
      <c r="H38" s="6">
        <f t="shared" si="11"/>
        <v>114.28571428571428</v>
      </c>
      <c r="I38" s="7">
        <f t="shared" si="11"/>
        <v>75</v>
      </c>
      <c r="J38" s="8">
        <f t="shared" si="11"/>
        <v>88.11626195732157</v>
      </c>
      <c r="K38" s="24">
        <f t="shared" si="11"/>
        <v>79.14110429447852</v>
      </c>
      <c r="L38" s="25">
        <f>IF(L36=0,0,IF(L37=0,0,L36/L37*100))</f>
        <v>96.59424544920728</v>
      </c>
      <c r="M38" s="8">
        <f>IF(M36=0,0,IF(M37=0,0,M36/M37*100))</f>
        <v>91.76220806794055</v>
      </c>
      <c r="N38" s="37">
        <f>IF(N36=0,0,IF(N37=0,0,N36/N37*100))</f>
        <v>89.80879164202642</v>
      </c>
    </row>
    <row r="39" spans="1:14" ht="21" customHeight="1" thickBot="1" thickTop="1">
      <c r="A39" s="43" t="s">
        <v>18</v>
      </c>
      <c r="B39" s="15" t="s">
        <v>34</v>
      </c>
      <c r="C39" s="3">
        <v>107</v>
      </c>
      <c r="D39" s="3">
        <v>15</v>
      </c>
      <c r="E39" s="3">
        <v>685</v>
      </c>
      <c r="F39" s="3">
        <v>188</v>
      </c>
      <c r="G39" s="3">
        <v>1210</v>
      </c>
      <c r="H39" s="3">
        <v>76</v>
      </c>
      <c r="I39" s="4">
        <v>94</v>
      </c>
      <c r="J39" s="5">
        <f>SUM(C39:I39)</f>
        <v>2375</v>
      </c>
      <c r="K39" s="30">
        <v>600</v>
      </c>
      <c r="L39" s="31">
        <v>1941</v>
      </c>
      <c r="M39" s="28">
        <f>SUM(K39:L39)</f>
        <v>2541</v>
      </c>
      <c r="N39" s="36">
        <f>SUM(M39,J39)</f>
        <v>4916</v>
      </c>
    </row>
    <row r="40" spans="1:14" ht="21" customHeight="1" thickBot="1" thickTop="1">
      <c r="A40" s="44"/>
      <c r="B40" s="15" t="s">
        <v>33</v>
      </c>
      <c r="C40" s="3">
        <v>110</v>
      </c>
      <c r="D40" s="3">
        <v>14</v>
      </c>
      <c r="E40" s="3">
        <v>857</v>
      </c>
      <c r="F40" s="3">
        <v>211</v>
      </c>
      <c r="G40" s="3">
        <v>1361</v>
      </c>
      <c r="H40" s="3">
        <v>65</v>
      </c>
      <c r="I40" s="4">
        <v>130</v>
      </c>
      <c r="J40" s="5">
        <f>SUM(C40:I40)</f>
        <v>2748</v>
      </c>
      <c r="K40" s="30">
        <v>691</v>
      </c>
      <c r="L40" s="31">
        <v>2230</v>
      </c>
      <c r="M40" s="28">
        <f>SUM(K40:L40)</f>
        <v>2921</v>
      </c>
      <c r="N40" s="36">
        <f>SUM(M40,J40)</f>
        <v>5669</v>
      </c>
    </row>
    <row r="41" spans="1:14" ht="21" customHeight="1" thickBot="1" thickTop="1">
      <c r="A41" s="45"/>
      <c r="B41" s="15" t="s">
        <v>20</v>
      </c>
      <c r="C41" s="6">
        <f>IF(C39=0,0,IF(C40=0,0,C39/C40*100))</f>
        <v>97.27272727272728</v>
      </c>
      <c r="D41" s="6">
        <f aca="true" t="shared" si="12" ref="D41:K41">IF(D39=0,0,IF(D40=0,0,D39/D40*100))</f>
        <v>107.14285714285714</v>
      </c>
      <c r="E41" s="6">
        <f t="shared" si="12"/>
        <v>79.92998833138857</v>
      </c>
      <c r="F41" s="6">
        <f t="shared" si="12"/>
        <v>89.0995260663507</v>
      </c>
      <c r="G41" s="6">
        <f t="shared" si="12"/>
        <v>88.90521675238794</v>
      </c>
      <c r="H41" s="6">
        <f t="shared" si="12"/>
        <v>116.92307692307693</v>
      </c>
      <c r="I41" s="7">
        <f t="shared" si="12"/>
        <v>72.3076923076923</v>
      </c>
      <c r="J41" s="8">
        <f t="shared" si="12"/>
        <v>86.42649199417758</v>
      </c>
      <c r="K41" s="24">
        <f t="shared" si="12"/>
        <v>86.83068017366136</v>
      </c>
      <c r="L41" s="25">
        <f>IF(L39=0,0,IF(L40=0,0,L39/L40*100))</f>
        <v>87.04035874439462</v>
      </c>
      <c r="M41" s="8">
        <f>IF(M39=0,0,IF(M40=0,0,M39/M40*100))</f>
        <v>86.99075659020883</v>
      </c>
      <c r="N41" s="37">
        <f>IF(N39=0,0,IF(N40=0,0,N39/N40*100))</f>
        <v>86.71723408008467</v>
      </c>
    </row>
    <row r="42" spans="1:14" ht="21" customHeight="1" thickBot="1" thickTop="1">
      <c r="A42" s="46" t="s">
        <v>19</v>
      </c>
      <c r="B42" s="15" t="s">
        <v>34</v>
      </c>
      <c r="C42" s="3">
        <v>79</v>
      </c>
      <c r="D42" s="3">
        <v>19</v>
      </c>
      <c r="E42" s="3">
        <v>574</v>
      </c>
      <c r="F42" s="3">
        <v>152</v>
      </c>
      <c r="G42" s="3">
        <v>699</v>
      </c>
      <c r="H42" s="3">
        <v>72</v>
      </c>
      <c r="I42" s="4">
        <v>67</v>
      </c>
      <c r="J42" s="5">
        <f>SUM(C42:I42)</f>
        <v>1662</v>
      </c>
      <c r="K42" s="30">
        <v>806</v>
      </c>
      <c r="L42" s="31">
        <v>2707</v>
      </c>
      <c r="M42" s="28">
        <f>SUM(K42:L42)</f>
        <v>3513</v>
      </c>
      <c r="N42" s="36">
        <f>SUM(M42,J42)</f>
        <v>5175</v>
      </c>
    </row>
    <row r="43" spans="1:14" ht="21" customHeight="1" thickBot="1" thickTop="1">
      <c r="A43" s="46"/>
      <c r="B43" s="15" t="s">
        <v>33</v>
      </c>
      <c r="C43" s="3">
        <v>107</v>
      </c>
      <c r="D43" s="3">
        <v>7</v>
      </c>
      <c r="E43" s="3">
        <v>672</v>
      </c>
      <c r="F43" s="3">
        <v>133</v>
      </c>
      <c r="G43" s="3">
        <v>921</v>
      </c>
      <c r="H43" s="3">
        <v>85</v>
      </c>
      <c r="I43" s="4">
        <v>61</v>
      </c>
      <c r="J43" s="5">
        <f>SUM(C43:I43)</f>
        <v>1986</v>
      </c>
      <c r="K43" s="30">
        <v>541</v>
      </c>
      <c r="L43" s="31">
        <v>1983</v>
      </c>
      <c r="M43" s="28">
        <f>SUM(K43:L43)</f>
        <v>2524</v>
      </c>
      <c r="N43" s="36">
        <f>SUM(M43,J43)</f>
        <v>4510</v>
      </c>
    </row>
    <row r="44" spans="1:14" ht="21" customHeight="1" thickBot="1" thickTop="1">
      <c r="A44" s="47"/>
      <c r="B44" s="15" t="s">
        <v>20</v>
      </c>
      <c r="C44" s="9">
        <f>IF(C42=0,0,IF(C43=0,0,C42/C43*100))</f>
        <v>73.83177570093457</v>
      </c>
      <c r="D44" s="9">
        <f aca="true" t="shared" si="13" ref="D44:K44">IF(D42=0,0,IF(D43=0,0,D42/D43*100))</f>
        <v>271.42857142857144</v>
      </c>
      <c r="E44" s="9">
        <f t="shared" si="13"/>
        <v>85.41666666666666</v>
      </c>
      <c r="F44" s="9">
        <f t="shared" si="13"/>
        <v>114.28571428571428</v>
      </c>
      <c r="G44" s="9">
        <f t="shared" si="13"/>
        <v>75.8957654723127</v>
      </c>
      <c r="H44" s="9">
        <f t="shared" si="13"/>
        <v>84.70588235294117</v>
      </c>
      <c r="I44" s="10">
        <f t="shared" si="13"/>
        <v>109.8360655737705</v>
      </c>
      <c r="J44" s="8">
        <f t="shared" si="13"/>
        <v>83.68580060422961</v>
      </c>
      <c r="K44" s="26">
        <f t="shared" si="13"/>
        <v>148.9833641404806</v>
      </c>
      <c r="L44" s="27">
        <f>IF(L42=0,0,IF(L43=0,0,L42/L43*100))</f>
        <v>136.51033787191125</v>
      </c>
      <c r="M44" s="8">
        <f>IF(M42=0,0,IF(M43=0,0,M42/M43*100))</f>
        <v>139.1838351822504</v>
      </c>
      <c r="N44" s="37">
        <f>IF(N42=0,0,IF(N43=0,0,N42/N43*100))</f>
        <v>114.7450110864745</v>
      </c>
    </row>
    <row r="45" spans="1:14" ht="22.5" customHeight="1" thickBot="1" thickTop="1">
      <c r="A45" s="48" t="s">
        <v>22</v>
      </c>
      <c r="B45" s="17" t="s">
        <v>34</v>
      </c>
      <c r="C45" s="5">
        <f>SUM(C27,C30,C33,C36,C39,C42)</f>
        <v>709</v>
      </c>
      <c r="D45" s="5">
        <f aca="true" t="shared" si="14" ref="D45:L46">SUM(D27,D30,D33,D36,D39,D42)</f>
        <v>85</v>
      </c>
      <c r="E45" s="5">
        <f t="shared" si="14"/>
        <v>4778</v>
      </c>
      <c r="F45" s="5">
        <f t="shared" si="14"/>
        <v>1121</v>
      </c>
      <c r="G45" s="5">
        <f t="shared" si="14"/>
        <v>7030</v>
      </c>
      <c r="H45" s="5">
        <f t="shared" si="14"/>
        <v>450</v>
      </c>
      <c r="I45" s="11">
        <f t="shared" si="14"/>
        <v>273</v>
      </c>
      <c r="J45" s="5">
        <f>SUM(C45:I45)</f>
        <v>14446</v>
      </c>
      <c r="K45" s="11">
        <f t="shared" si="14"/>
        <v>3511</v>
      </c>
      <c r="L45" s="11">
        <f t="shared" si="14"/>
        <v>11563</v>
      </c>
      <c r="M45" s="28">
        <f>SUM(K45:L45)</f>
        <v>15074</v>
      </c>
      <c r="N45" s="36">
        <f>SUM(M45,J45)</f>
        <v>29520</v>
      </c>
    </row>
    <row r="46" spans="1:14" ht="22.5" customHeight="1" thickBot="1" thickTop="1">
      <c r="A46" s="48"/>
      <c r="B46" s="17" t="s">
        <v>33</v>
      </c>
      <c r="C46" s="5">
        <f>SUM(C28,C31,C34,C37,C40,C43)</f>
        <v>679</v>
      </c>
      <c r="D46" s="5">
        <f aca="true" t="shared" si="15" ref="D46:I46">SUM(D28,D31,D34,D37,D40,D43)</f>
        <v>73</v>
      </c>
      <c r="E46" s="5">
        <f t="shared" si="15"/>
        <v>4783</v>
      </c>
      <c r="F46" s="5">
        <f t="shared" si="15"/>
        <v>1206</v>
      </c>
      <c r="G46" s="5">
        <f t="shared" si="15"/>
        <v>8011</v>
      </c>
      <c r="H46" s="5">
        <f t="shared" si="15"/>
        <v>398</v>
      </c>
      <c r="I46" s="11">
        <f t="shared" si="15"/>
        <v>394</v>
      </c>
      <c r="J46" s="5">
        <f>SUM(C46:I46)</f>
        <v>15544</v>
      </c>
      <c r="K46" s="11">
        <f t="shared" si="14"/>
        <v>3617</v>
      </c>
      <c r="L46" s="11">
        <f t="shared" si="14"/>
        <v>11611</v>
      </c>
      <c r="M46" s="28">
        <f>SUM(K46:L46)</f>
        <v>15228</v>
      </c>
      <c r="N46" s="36">
        <f>SUM(M46,J46)</f>
        <v>30772</v>
      </c>
    </row>
    <row r="47" spans="1:14" ht="22.5" customHeight="1" thickBot="1" thickTop="1">
      <c r="A47" s="48"/>
      <c r="B47" s="17" t="s">
        <v>20</v>
      </c>
      <c r="C47" s="8">
        <f>IF(C45=0,0,IF(C46=0,0,C45/C46*100))</f>
        <v>104.41826215022093</v>
      </c>
      <c r="D47" s="8">
        <f aca="true" t="shared" si="16" ref="D47:K47">IF(D45=0,0,IF(D46=0,0,D45/D46*100))</f>
        <v>116.43835616438356</v>
      </c>
      <c r="E47" s="8">
        <f t="shared" si="16"/>
        <v>99.89546309847375</v>
      </c>
      <c r="F47" s="8">
        <f t="shared" si="16"/>
        <v>92.95190713101161</v>
      </c>
      <c r="G47" s="8">
        <f t="shared" si="16"/>
        <v>87.75433778554488</v>
      </c>
      <c r="H47" s="8">
        <f t="shared" si="16"/>
        <v>113.06532663316582</v>
      </c>
      <c r="I47" s="12">
        <f t="shared" si="16"/>
        <v>69.28934010152284</v>
      </c>
      <c r="J47" s="8">
        <f t="shared" si="16"/>
        <v>92.93618116314977</v>
      </c>
      <c r="K47" s="8">
        <f t="shared" si="16"/>
        <v>97.06939452585016</v>
      </c>
      <c r="L47" s="12">
        <f>IF(L45=0,0,IF(L46=0,0,L45/L46*100))</f>
        <v>99.58659891482216</v>
      </c>
      <c r="M47" s="8">
        <f>IF(M45=0,0,IF(M46=0,0,M45/M46*100))</f>
        <v>98.98870501707381</v>
      </c>
      <c r="N47" s="37">
        <f>IF(N45=0,0,IF(N46=0,0,N45/N46*100))</f>
        <v>95.93136617704407</v>
      </c>
    </row>
    <row r="48" spans="1:14" ht="22.5" customHeight="1" thickBot="1" thickTop="1">
      <c r="A48" s="49" t="s">
        <v>7</v>
      </c>
      <c r="B48" s="38" t="s">
        <v>34</v>
      </c>
      <c r="C48" s="39">
        <f>SUM(C24,C45)</f>
        <v>1375</v>
      </c>
      <c r="D48" s="39">
        <f aca="true" t="shared" si="17" ref="D48:L49">SUM(D24,D45)</f>
        <v>141</v>
      </c>
      <c r="E48" s="39">
        <f t="shared" si="17"/>
        <v>10981</v>
      </c>
      <c r="F48" s="39">
        <f t="shared" si="17"/>
        <v>2270</v>
      </c>
      <c r="G48" s="39">
        <f t="shared" si="17"/>
        <v>15641</v>
      </c>
      <c r="H48" s="39">
        <f t="shared" si="17"/>
        <v>934</v>
      </c>
      <c r="I48" s="40">
        <f t="shared" si="17"/>
        <v>394</v>
      </c>
      <c r="J48" s="39">
        <f>SUM(C48:I48)</f>
        <v>31736</v>
      </c>
      <c r="K48" s="40">
        <f t="shared" si="17"/>
        <v>7489</v>
      </c>
      <c r="L48" s="40">
        <f t="shared" si="17"/>
        <v>25424</v>
      </c>
      <c r="M48" s="36">
        <f>SUM(K48:L48)</f>
        <v>32913</v>
      </c>
      <c r="N48" s="36">
        <f>SUM(M48,J48)</f>
        <v>64649</v>
      </c>
    </row>
    <row r="49" spans="1:14" ht="22.5" customHeight="1" thickBot="1" thickTop="1">
      <c r="A49" s="50"/>
      <c r="B49" s="38" t="s">
        <v>33</v>
      </c>
      <c r="C49" s="39">
        <f>SUM(C25,C46)</f>
        <v>1257</v>
      </c>
      <c r="D49" s="39">
        <f aca="true" t="shared" si="18" ref="D49:I49">SUM(D25,D46)</f>
        <v>159</v>
      </c>
      <c r="E49" s="39">
        <f t="shared" si="18"/>
        <v>10027</v>
      </c>
      <c r="F49" s="39">
        <f t="shared" si="18"/>
        <v>2338</v>
      </c>
      <c r="G49" s="39">
        <f t="shared" si="18"/>
        <v>16360</v>
      </c>
      <c r="H49" s="39">
        <f t="shared" si="18"/>
        <v>799</v>
      </c>
      <c r="I49" s="40">
        <f t="shared" si="18"/>
        <v>502</v>
      </c>
      <c r="J49" s="39">
        <f>SUM(C49:I49)</f>
        <v>31442</v>
      </c>
      <c r="K49" s="40">
        <f t="shared" si="17"/>
        <v>7354</v>
      </c>
      <c r="L49" s="40">
        <f t="shared" si="17"/>
        <v>23595</v>
      </c>
      <c r="M49" s="36">
        <f>SUM(K49:L49)</f>
        <v>30949</v>
      </c>
      <c r="N49" s="36">
        <f>SUM(M49,J49)</f>
        <v>62391</v>
      </c>
    </row>
    <row r="50" spans="1:14" ht="22.5" customHeight="1" thickBot="1" thickTop="1">
      <c r="A50" s="51"/>
      <c r="B50" s="38" t="s">
        <v>20</v>
      </c>
      <c r="C50" s="37">
        <f>IF(C48=0,0,IF(C49=0,0,C48/C49*100))</f>
        <v>109.38743038981701</v>
      </c>
      <c r="D50" s="37">
        <f aca="true" t="shared" si="19" ref="D50:K50">IF(D48=0,0,IF(D49=0,0,D48/D49*100))</f>
        <v>88.67924528301887</v>
      </c>
      <c r="E50" s="37">
        <f t="shared" si="19"/>
        <v>109.51431135932981</v>
      </c>
      <c r="F50" s="37">
        <f t="shared" si="19"/>
        <v>97.09153122326775</v>
      </c>
      <c r="G50" s="37">
        <f t="shared" si="19"/>
        <v>95.60513447432763</v>
      </c>
      <c r="H50" s="37">
        <f t="shared" si="19"/>
        <v>116.89612015018773</v>
      </c>
      <c r="I50" s="37">
        <f t="shared" si="19"/>
        <v>78.48605577689243</v>
      </c>
      <c r="J50" s="37">
        <f t="shared" si="19"/>
        <v>100.93505502194517</v>
      </c>
      <c r="K50" s="37">
        <f t="shared" si="19"/>
        <v>101.8357356540658</v>
      </c>
      <c r="L50" s="41">
        <f>IF(L48=0,0,IF(L49=0,0,L48/L49*100))</f>
        <v>107.75164229709684</v>
      </c>
      <c r="M50" s="37">
        <f>IF(M48=0,0,IF(M49=0,0,M48/M49*100))</f>
        <v>106.34592393938416</v>
      </c>
      <c r="N50" s="37">
        <f>IF(N48=0,0,IF(N49=0,0,N48/N49*100))</f>
        <v>103.61911173085862</v>
      </c>
    </row>
    <row r="51" ht="14.25" thickTop="1">
      <c r="K51" s="1" t="s">
        <v>29</v>
      </c>
    </row>
    <row r="56" spans="1:7" ht="17.25">
      <c r="A56" s="29"/>
      <c r="B56" s="29"/>
      <c r="C56" s="29"/>
      <c r="D56" s="29"/>
      <c r="E56" s="29"/>
      <c r="F56" s="29"/>
      <c r="G56" s="29"/>
    </row>
  </sheetData>
  <sheetProtection/>
  <mergeCells count="24">
    <mergeCell ref="L4:L5"/>
    <mergeCell ref="M4:M5"/>
    <mergeCell ref="N4:N5"/>
    <mergeCell ref="A4:B5"/>
    <mergeCell ref="D4:D5"/>
    <mergeCell ref="H4:H5"/>
    <mergeCell ref="K4:K5"/>
    <mergeCell ref="A48:A50"/>
    <mergeCell ref="A45:A47"/>
    <mergeCell ref="A21:A23"/>
    <mergeCell ref="A27:A29"/>
    <mergeCell ref="A30:A32"/>
    <mergeCell ref="A33:A35"/>
    <mergeCell ref="A24:A26"/>
    <mergeCell ref="A1:N1"/>
    <mergeCell ref="A36:A38"/>
    <mergeCell ref="A39:A41"/>
    <mergeCell ref="A42:A44"/>
    <mergeCell ref="A9:A11"/>
    <mergeCell ref="A12:A14"/>
    <mergeCell ref="A15:A17"/>
    <mergeCell ref="A18:A20"/>
    <mergeCell ref="J4:J5"/>
    <mergeCell ref="A6:A8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showZeros="0" zoomScalePageLayoutView="0" workbookViewId="0" topLeftCell="A1">
      <pane ySplit="5" topLeftCell="A6" activePane="bottomLeft" state="frozen"/>
      <selection pane="topLeft" activeCell="L23" sqref="L23"/>
      <selection pane="bottomLeft" activeCell="E43" sqref="E43:F43"/>
    </sheetView>
  </sheetViews>
  <sheetFormatPr defaultColWidth="9.00390625" defaultRowHeight="13.5"/>
  <cols>
    <col min="1" max="1" width="8.875" style="1" customWidth="1"/>
    <col min="2" max="2" width="8.50390625" style="1" customWidth="1"/>
    <col min="3" max="6" width="7.125" style="1" customWidth="1"/>
    <col min="7" max="8" width="7.50390625" style="1" customWidth="1"/>
    <col min="9" max="9" width="9.00390625" style="1" customWidth="1"/>
    <col min="10" max="11" width="10.25390625" style="1" customWidth="1"/>
    <col min="12" max="16384" width="9.00390625" style="1" customWidth="1"/>
  </cols>
  <sheetData>
    <row r="2" spans="1:12" ht="17.25">
      <c r="A2" s="42" t="s">
        <v>30</v>
      </c>
      <c r="B2" s="42"/>
      <c r="C2" s="42"/>
      <c r="D2" s="42"/>
      <c r="E2" s="42"/>
      <c r="F2" s="42"/>
      <c r="G2" s="42"/>
      <c r="H2" s="42"/>
      <c r="I2" s="29"/>
      <c r="J2" s="29"/>
      <c r="K2" s="29"/>
      <c r="L2" s="29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8" ht="18" customHeight="1" thickBot="1" thickTop="1">
      <c r="A4" s="43"/>
      <c r="B4" s="82"/>
      <c r="C4" s="80" t="s">
        <v>31</v>
      </c>
      <c r="D4" s="80"/>
      <c r="E4" s="80" t="s">
        <v>32</v>
      </c>
      <c r="F4" s="84"/>
      <c r="G4" s="78" t="s">
        <v>7</v>
      </c>
      <c r="H4" s="79"/>
    </row>
    <row r="5" spans="1:8" ht="18" customHeight="1" thickBot="1" thickTop="1">
      <c r="A5" s="45"/>
      <c r="B5" s="83"/>
      <c r="C5" s="80"/>
      <c r="D5" s="80"/>
      <c r="E5" s="80"/>
      <c r="F5" s="84"/>
      <c r="G5" s="78"/>
      <c r="H5" s="79"/>
    </row>
    <row r="6" spans="1:8" ht="21" customHeight="1" thickBot="1" thickTop="1">
      <c r="A6" s="43" t="s">
        <v>8</v>
      </c>
      <c r="B6" s="34" t="s">
        <v>34</v>
      </c>
      <c r="C6" s="70">
        <v>292446</v>
      </c>
      <c r="D6" s="70"/>
      <c r="E6" s="70">
        <v>203659</v>
      </c>
      <c r="F6" s="71"/>
      <c r="G6" s="62">
        <f>SUM(C6:F6)</f>
        <v>496105</v>
      </c>
      <c r="H6" s="63"/>
    </row>
    <row r="7" spans="1:8" ht="21" customHeight="1" thickBot="1" thickTop="1">
      <c r="A7" s="44"/>
      <c r="B7" s="34" t="s">
        <v>33</v>
      </c>
      <c r="C7" s="70">
        <v>229333</v>
      </c>
      <c r="D7" s="70"/>
      <c r="E7" s="70">
        <v>154168</v>
      </c>
      <c r="F7" s="71"/>
      <c r="G7" s="62">
        <f>SUM(C7:F7)</f>
        <v>383501</v>
      </c>
      <c r="H7" s="63"/>
    </row>
    <row r="8" spans="1:8" ht="21" customHeight="1" thickBot="1" thickTop="1">
      <c r="A8" s="45"/>
      <c r="B8" s="34" t="s">
        <v>20</v>
      </c>
      <c r="C8" s="68">
        <f>IF(C6=0,0,IF(C7=0,0,C6/C7*100))</f>
        <v>127.520243488726</v>
      </c>
      <c r="D8" s="68"/>
      <c r="E8" s="68">
        <f>IF(E6=0,0,IF(E7=0,0,E6/E7*100))</f>
        <v>132.1019926314151</v>
      </c>
      <c r="F8" s="69"/>
      <c r="G8" s="60">
        <f>IF(G6=0,0,IF(G7=0,0,G6/G7*100))</f>
        <v>129.36211378849077</v>
      </c>
      <c r="H8" s="61"/>
    </row>
    <row r="9" spans="1:8" ht="21" customHeight="1" thickBot="1" thickTop="1">
      <c r="A9" s="43" t="s">
        <v>9</v>
      </c>
      <c r="B9" s="34" t="s">
        <v>34</v>
      </c>
      <c r="C9" s="70">
        <v>336176</v>
      </c>
      <c r="D9" s="70"/>
      <c r="E9" s="70">
        <v>228992</v>
      </c>
      <c r="F9" s="71"/>
      <c r="G9" s="62">
        <f>SUM(C9:F9)</f>
        <v>565168</v>
      </c>
      <c r="H9" s="63"/>
    </row>
    <row r="10" spans="1:8" ht="21" customHeight="1" thickBot="1" thickTop="1">
      <c r="A10" s="44"/>
      <c r="B10" s="34" t="s">
        <v>33</v>
      </c>
      <c r="C10" s="70">
        <v>292453</v>
      </c>
      <c r="D10" s="70"/>
      <c r="E10" s="70">
        <v>184926</v>
      </c>
      <c r="F10" s="71"/>
      <c r="G10" s="62">
        <f>SUM(C10:F10)</f>
        <v>477379</v>
      </c>
      <c r="H10" s="63"/>
    </row>
    <row r="11" spans="1:8" ht="21" customHeight="1" thickBot="1" thickTop="1">
      <c r="A11" s="45"/>
      <c r="B11" s="34" t="s">
        <v>20</v>
      </c>
      <c r="C11" s="68">
        <f>IF(C9=0,0,IF(C10=0,0,C9/C10*100))</f>
        <v>114.95043648039172</v>
      </c>
      <c r="D11" s="68"/>
      <c r="E11" s="68">
        <f>IF(E9=0,0,IF(E10=0,0,E9/E10*100))</f>
        <v>123.82899105588181</v>
      </c>
      <c r="F11" s="69"/>
      <c r="G11" s="60">
        <f>IF(G9=0,0,IF(G10=0,0,G9/G10*100))</f>
        <v>118.38979092084068</v>
      </c>
      <c r="H11" s="61"/>
    </row>
    <row r="12" spans="1:8" ht="21" customHeight="1" thickBot="1" thickTop="1">
      <c r="A12" s="43" t="s">
        <v>10</v>
      </c>
      <c r="B12" s="34" t="s">
        <v>34</v>
      </c>
      <c r="C12" s="70">
        <v>481039</v>
      </c>
      <c r="D12" s="70"/>
      <c r="E12" s="70">
        <v>302345</v>
      </c>
      <c r="F12" s="71"/>
      <c r="G12" s="62">
        <f>SUM(C12:F12)</f>
        <v>783384</v>
      </c>
      <c r="H12" s="63"/>
    </row>
    <row r="13" spans="1:8" ht="21" customHeight="1" thickBot="1" thickTop="1">
      <c r="A13" s="44"/>
      <c r="B13" s="34" t="s">
        <v>33</v>
      </c>
      <c r="C13" s="70">
        <v>420069</v>
      </c>
      <c r="D13" s="70"/>
      <c r="E13" s="70">
        <v>247059</v>
      </c>
      <c r="F13" s="71"/>
      <c r="G13" s="62">
        <f>SUM(C13:F13)</f>
        <v>667128</v>
      </c>
      <c r="H13" s="63"/>
    </row>
    <row r="14" spans="1:8" ht="21" customHeight="1" thickBot="1" thickTop="1">
      <c r="A14" s="45"/>
      <c r="B14" s="34" t="s">
        <v>20</v>
      </c>
      <c r="C14" s="68">
        <f>IF(C12=0,0,IF(C13=0,0,C12/C13*100))</f>
        <v>114.5142821774518</v>
      </c>
      <c r="D14" s="68"/>
      <c r="E14" s="68">
        <f>IF(E12=0,0,IF(E13=0,0,E12/E13*100))</f>
        <v>122.37765068263047</v>
      </c>
      <c r="F14" s="69"/>
      <c r="G14" s="60">
        <f>IF(G12=0,0,IF(G13=0,0,G12/G13*100))</f>
        <v>117.42634097204734</v>
      </c>
      <c r="H14" s="61"/>
    </row>
    <row r="15" spans="1:8" ht="21" customHeight="1" thickBot="1" thickTop="1">
      <c r="A15" s="43" t="s">
        <v>11</v>
      </c>
      <c r="B15" s="34" t="s">
        <v>34</v>
      </c>
      <c r="C15" s="76">
        <v>188864</v>
      </c>
      <c r="D15" s="81"/>
      <c r="E15" s="76">
        <v>156361</v>
      </c>
      <c r="F15" s="77"/>
      <c r="G15" s="62">
        <f>SUM(C15:F15)</f>
        <v>345225</v>
      </c>
      <c r="H15" s="63"/>
    </row>
    <row r="16" spans="1:8" ht="21" customHeight="1" thickBot="1" thickTop="1">
      <c r="A16" s="44"/>
      <c r="B16" s="34" t="s">
        <v>33</v>
      </c>
      <c r="C16" s="76">
        <v>213165</v>
      </c>
      <c r="D16" s="81"/>
      <c r="E16" s="76">
        <v>151999</v>
      </c>
      <c r="F16" s="77"/>
      <c r="G16" s="62">
        <f>SUM(C16:F16)</f>
        <v>365164</v>
      </c>
      <c r="H16" s="63"/>
    </row>
    <row r="17" spans="1:8" ht="21" customHeight="1" thickBot="1" thickTop="1">
      <c r="A17" s="45"/>
      <c r="B17" s="34" t="s">
        <v>20</v>
      </c>
      <c r="C17" s="68">
        <f>IF(C15=0,0,IF(C16=0,0,C15/C16*100))</f>
        <v>88.59991086716863</v>
      </c>
      <c r="D17" s="68"/>
      <c r="E17" s="68">
        <f>IF(E15=0,0,IF(E16=0,0,E15/E16*100))</f>
        <v>102.86975572207713</v>
      </c>
      <c r="F17" s="69"/>
      <c r="G17" s="60">
        <f>IF(G15=0,0,IF(G16=0,0,G15/G16*100))</f>
        <v>94.53971366290214</v>
      </c>
      <c r="H17" s="61"/>
    </row>
    <row r="18" spans="1:8" ht="21" customHeight="1" thickBot="1" thickTop="1">
      <c r="A18" s="43" t="s">
        <v>12</v>
      </c>
      <c r="B18" s="34" t="s">
        <v>34</v>
      </c>
      <c r="C18" s="70">
        <v>206906</v>
      </c>
      <c r="D18" s="70"/>
      <c r="E18" s="70">
        <v>156463</v>
      </c>
      <c r="F18" s="71"/>
      <c r="G18" s="62">
        <f>SUM(C18:F18)</f>
        <v>363369</v>
      </c>
      <c r="H18" s="63"/>
    </row>
    <row r="19" spans="1:8" ht="21" customHeight="1" thickBot="1" thickTop="1">
      <c r="A19" s="44"/>
      <c r="B19" s="34" t="s">
        <v>33</v>
      </c>
      <c r="C19" s="70">
        <v>219099</v>
      </c>
      <c r="D19" s="70"/>
      <c r="E19" s="70">
        <v>148549</v>
      </c>
      <c r="F19" s="71"/>
      <c r="G19" s="62">
        <f>SUM(C19:F19)</f>
        <v>367648</v>
      </c>
      <c r="H19" s="63"/>
    </row>
    <row r="20" spans="1:8" ht="21" customHeight="1" thickBot="1" thickTop="1">
      <c r="A20" s="45"/>
      <c r="B20" s="34" t="s">
        <v>20</v>
      </c>
      <c r="C20" s="68">
        <f>IF(C18=0,0,IF(C19=0,0,C18/C19*100))</f>
        <v>94.43493580527525</v>
      </c>
      <c r="D20" s="68"/>
      <c r="E20" s="68">
        <f>IF(E18=0,0,IF(E19=0,0,E18/E19*100))</f>
        <v>105.32753502211392</v>
      </c>
      <c r="F20" s="69"/>
      <c r="G20" s="60">
        <f>IF(G18=0,0,IF(G19=0,0,G18/G19*100))</f>
        <v>98.83611497954566</v>
      </c>
      <c r="H20" s="61"/>
    </row>
    <row r="21" spans="1:8" ht="21" customHeight="1" thickBot="1" thickTop="1">
      <c r="A21" s="43" t="s">
        <v>13</v>
      </c>
      <c r="B21" s="34" t="s">
        <v>34</v>
      </c>
      <c r="C21" s="70">
        <v>265171</v>
      </c>
      <c r="D21" s="70"/>
      <c r="E21" s="70">
        <v>187384</v>
      </c>
      <c r="F21" s="71"/>
      <c r="G21" s="62">
        <v>1352</v>
      </c>
      <c r="H21" s="63"/>
    </row>
    <row r="22" spans="1:8" ht="21" customHeight="1" thickBot="1" thickTop="1">
      <c r="A22" s="44"/>
      <c r="B22" s="34" t="s">
        <v>33</v>
      </c>
      <c r="C22" s="70">
        <v>266913</v>
      </c>
      <c r="D22" s="70"/>
      <c r="E22" s="70">
        <v>183912</v>
      </c>
      <c r="F22" s="71"/>
      <c r="G22" s="62">
        <v>1411</v>
      </c>
      <c r="H22" s="63"/>
    </row>
    <row r="23" spans="1:8" ht="21" customHeight="1" thickBot="1" thickTop="1">
      <c r="A23" s="44"/>
      <c r="B23" s="35" t="s">
        <v>20</v>
      </c>
      <c r="C23" s="72">
        <f>IF(C21=0,0,IF(C22=0,0,C21/C22*100))</f>
        <v>99.34735288277454</v>
      </c>
      <c r="D23" s="72"/>
      <c r="E23" s="72">
        <f>IF(E21=0,0,IF(E22=0,0,E21/E22*100))</f>
        <v>101.88785941102265</v>
      </c>
      <c r="F23" s="73"/>
      <c r="G23" s="60">
        <f>IF(G21=0,0,IF(G22=0,0,G21/G22*100))</f>
        <v>95.81856839121191</v>
      </c>
      <c r="H23" s="61"/>
    </row>
    <row r="24" spans="1:8" ht="22.5" customHeight="1" thickBot="1" thickTop="1">
      <c r="A24" s="48" t="s">
        <v>21</v>
      </c>
      <c r="B24" s="17" t="s">
        <v>34</v>
      </c>
      <c r="C24" s="64">
        <f>SUM(C6,C9,C12,C15,C18,C21)</f>
        <v>1770602</v>
      </c>
      <c r="D24" s="65"/>
      <c r="E24" s="64">
        <f>SUM(E6,E9,E12,E15,E18,E21)</f>
        <v>1235204</v>
      </c>
      <c r="F24" s="65"/>
      <c r="G24" s="62">
        <f>SUM(C24:F24)</f>
        <v>3005806</v>
      </c>
      <c r="H24" s="63"/>
    </row>
    <row r="25" spans="1:8" ht="22.5" customHeight="1" thickBot="1" thickTop="1">
      <c r="A25" s="48"/>
      <c r="B25" s="17" t="s">
        <v>33</v>
      </c>
      <c r="C25" s="64">
        <f>SUM(C7,C10,C13,C16,C19,C22)</f>
        <v>1641032</v>
      </c>
      <c r="D25" s="65"/>
      <c r="E25" s="64">
        <f>SUM(E7,E10,E13,E16,E19,E22)</f>
        <v>1070613</v>
      </c>
      <c r="F25" s="65"/>
      <c r="G25" s="62">
        <f>SUM(C25:F25)</f>
        <v>2711645</v>
      </c>
      <c r="H25" s="63"/>
    </row>
    <row r="26" spans="1:8" ht="22.5" customHeight="1" thickBot="1" thickTop="1">
      <c r="A26" s="48"/>
      <c r="B26" s="17" t="s">
        <v>20</v>
      </c>
      <c r="C26" s="66">
        <f>IF(C24=0,0,IF(C25=0,0,C24/C25*100))</f>
        <v>107.89564127939005</v>
      </c>
      <c r="D26" s="67"/>
      <c r="E26" s="66">
        <f>IF(E24=0,0,IF(E25=0,0,E24/E25*100))</f>
        <v>115.37352899693913</v>
      </c>
      <c r="F26" s="67"/>
      <c r="G26" s="60">
        <f>IF(G24=0,0,IF(G25=0,0,G24/G25*100))</f>
        <v>110.8480645512226</v>
      </c>
      <c r="H26" s="61"/>
    </row>
    <row r="27" spans="1:8" ht="21" customHeight="1" thickBot="1" thickTop="1">
      <c r="A27" s="44" t="s">
        <v>14</v>
      </c>
      <c r="B27" s="34" t="s">
        <v>34</v>
      </c>
      <c r="C27" s="74">
        <v>285886</v>
      </c>
      <c r="D27" s="74"/>
      <c r="E27" s="74">
        <v>174377</v>
      </c>
      <c r="F27" s="75"/>
      <c r="G27" s="62">
        <f>SUM(C27:F27)</f>
        <v>460263</v>
      </c>
      <c r="H27" s="63"/>
    </row>
    <row r="28" spans="1:8" ht="21" customHeight="1" thickBot="1" thickTop="1">
      <c r="A28" s="44"/>
      <c r="B28" s="34" t="s">
        <v>33</v>
      </c>
      <c r="C28" s="70">
        <v>284314</v>
      </c>
      <c r="D28" s="70"/>
      <c r="E28" s="70">
        <v>187794</v>
      </c>
      <c r="F28" s="71"/>
      <c r="G28" s="62">
        <f>SUM(C28:F28)</f>
        <v>472108</v>
      </c>
      <c r="H28" s="63"/>
    </row>
    <row r="29" spans="1:8" ht="21" customHeight="1" thickBot="1" thickTop="1">
      <c r="A29" s="45"/>
      <c r="B29" s="34" t="s">
        <v>20</v>
      </c>
      <c r="C29" s="68">
        <f>IF(C27=0,0,IF(C28=0,0,C27/C28*100))</f>
        <v>100.55290981098364</v>
      </c>
      <c r="D29" s="68"/>
      <c r="E29" s="68">
        <f>IF(E27=0,0,IF(E28=0,0,E27/E28*100))</f>
        <v>92.85546929081866</v>
      </c>
      <c r="F29" s="69"/>
      <c r="G29" s="60">
        <f>IF(G27=0,0,IF(G28=0,0,G27/G28*100))</f>
        <v>97.49104018572021</v>
      </c>
      <c r="H29" s="61"/>
    </row>
    <row r="30" spans="1:8" ht="21" customHeight="1" thickBot="1" thickTop="1">
      <c r="A30" s="43" t="s">
        <v>15</v>
      </c>
      <c r="B30" s="34" t="s">
        <v>34</v>
      </c>
      <c r="C30" s="70">
        <v>206606</v>
      </c>
      <c r="D30" s="70"/>
      <c r="E30" s="70">
        <v>126864</v>
      </c>
      <c r="F30" s="71"/>
      <c r="G30" s="62">
        <f>SUM(C30:F30)</f>
        <v>333470</v>
      </c>
      <c r="H30" s="63"/>
    </row>
    <row r="31" spans="1:8" ht="21" customHeight="1" thickBot="1" thickTop="1">
      <c r="A31" s="44"/>
      <c r="B31" s="34" t="s">
        <v>33</v>
      </c>
      <c r="C31" s="70">
        <v>217411</v>
      </c>
      <c r="D31" s="70"/>
      <c r="E31" s="70">
        <v>149343</v>
      </c>
      <c r="F31" s="71"/>
      <c r="G31" s="62">
        <f>SUM(C31:F31)</f>
        <v>366754</v>
      </c>
      <c r="H31" s="63"/>
    </row>
    <row r="32" spans="1:8" ht="21" customHeight="1" thickBot="1" thickTop="1">
      <c r="A32" s="45"/>
      <c r="B32" s="34" t="s">
        <v>20</v>
      </c>
      <c r="C32" s="68">
        <f>IF(C30=0,0,IF(C31=0,0,C30/C31*100))</f>
        <v>95.03015026838568</v>
      </c>
      <c r="D32" s="68"/>
      <c r="E32" s="68">
        <f>IF(E30=0,0,IF(E31=0,0,E30/E31*100))</f>
        <v>84.94807255780317</v>
      </c>
      <c r="F32" s="69"/>
      <c r="G32" s="60">
        <f>IF(G30=0,0,IF(G31=0,0,G30/G31*100))</f>
        <v>90.92470702432693</v>
      </c>
      <c r="H32" s="61"/>
    </row>
    <row r="33" spans="1:8" ht="21" customHeight="1" thickBot="1" thickTop="1">
      <c r="A33" s="43" t="s">
        <v>16</v>
      </c>
      <c r="B33" s="34" t="s">
        <v>34</v>
      </c>
      <c r="C33" s="70">
        <v>315326</v>
      </c>
      <c r="D33" s="70"/>
      <c r="E33" s="70">
        <v>203446</v>
      </c>
      <c r="F33" s="71"/>
      <c r="G33" s="62">
        <f>SUM(C33:F33)</f>
        <v>518772</v>
      </c>
      <c r="H33" s="63"/>
    </row>
    <row r="34" spans="1:8" ht="21" customHeight="1" thickBot="1" thickTop="1">
      <c r="A34" s="44"/>
      <c r="B34" s="34" t="s">
        <v>33</v>
      </c>
      <c r="C34" s="70">
        <v>324315</v>
      </c>
      <c r="D34" s="70"/>
      <c r="E34" s="70">
        <v>198443</v>
      </c>
      <c r="F34" s="71"/>
      <c r="G34" s="62">
        <f>SUM(C34:F34)</f>
        <v>522758</v>
      </c>
      <c r="H34" s="63"/>
    </row>
    <row r="35" spans="1:8" ht="21" customHeight="1" thickBot="1" thickTop="1">
      <c r="A35" s="45"/>
      <c r="B35" s="34" t="s">
        <v>20</v>
      </c>
      <c r="C35" s="68">
        <f>IF(C33=0,0,IF(C34=0,0,C33/C34*100))</f>
        <v>97.22831198063611</v>
      </c>
      <c r="D35" s="68"/>
      <c r="E35" s="68">
        <f>IF(E33=0,0,IF(E34=0,0,E33/E34*100))</f>
        <v>102.5211269734886</v>
      </c>
      <c r="F35" s="69"/>
      <c r="G35" s="60">
        <f>IF(G33=0,0,IF(G34=0,0,G33/G34*100))</f>
        <v>99.23750569096981</v>
      </c>
      <c r="H35" s="61"/>
    </row>
    <row r="36" spans="1:8" ht="21" customHeight="1" thickBot="1" thickTop="1">
      <c r="A36" s="43" t="s">
        <v>17</v>
      </c>
      <c r="B36" s="34" t="s">
        <v>34</v>
      </c>
      <c r="C36" s="70">
        <v>240511</v>
      </c>
      <c r="D36" s="70"/>
      <c r="E36" s="70">
        <v>155994</v>
      </c>
      <c r="F36" s="71"/>
      <c r="G36" s="62">
        <f>SUM(C36:F36)</f>
        <v>396505</v>
      </c>
      <c r="H36" s="63"/>
    </row>
    <row r="37" spans="1:8" ht="21" customHeight="1" thickBot="1" thickTop="1">
      <c r="A37" s="44"/>
      <c r="B37" s="34" t="s">
        <v>33</v>
      </c>
      <c r="C37" s="70">
        <v>264587</v>
      </c>
      <c r="D37" s="70"/>
      <c r="E37" s="70">
        <v>157082</v>
      </c>
      <c r="F37" s="71"/>
      <c r="G37" s="62">
        <f>SUM(C37:F37)</f>
        <v>421669</v>
      </c>
      <c r="H37" s="63"/>
    </row>
    <row r="38" spans="1:8" ht="21" customHeight="1" thickBot="1" thickTop="1">
      <c r="A38" s="45"/>
      <c r="B38" s="34" t="s">
        <v>20</v>
      </c>
      <c r="C38" s="68">
        <f>IF(C36=0,0,IF(C37=0,0,C36/C37*100))</f>
        <v>90.9005355516333</v>
      </c>
      <c r="D38" s="68"/>
      <c r="E38" s="68">
        <f>IF(E36=0,0,IF(E37=0,0,E36/E37*100))</f>
        <v>99.3073681262016</v>
      </c>
      <c r="F38" s="69"/>
      <c r="G38" s="60">
        <f>IF(G36=0,0,IF(G37=0,0,G36/G37*100))</f>
        <v>94.03228598735028</v>
      </c>
      <c r="H38" s="61"/>
    </row>
    <row r="39" spans="1:8" ht="21" customHeight="1" thickBot="1" thickTop="1">
      <c r="A39" s="43" t="s">
        <v>18</v>
      </c>
      <c r="B39" s="34" t="s">
        <v>34</v>
      </c>
      <c r="C39" s="70">
        <v>239208</v>
      </c>
      <c r="D39" s="70"/>
      <c r="E39" s="70">
        <v>176945</v>
      </c>
      <c r="F39" s="71"/>
      <c r="G39" s="62">
        <f>SUM(C39:F39)</f>
        <v>416153</v>
      </c>
      <c r="H39" s="63"/>
    </row>
    <row r="40" spans="1:8" ht="21" customHeight="1" thickBot="1" thickTop="1">
      <c r="A40" s="44"/>
      <c r="B40" s="34" t="s">
        <v>33</v>
      </c>
      <c r="C40" s="70">
        <v>276399</v>
      </c>
      <c r="D40" s="70"/>
      <c r="E40" s="70">
        <v>180970</v>
      </c>
      <c r="F40" s="71"/>
      <c r="G40" s="62">
        <f>SUM(C40:F40)</f>
        <v>457369</v>
      </c>
      <c r="H40" s="63"/>
    </row>
    <row r="41" spans="1:8" ht="21" customHeight="1" thickBot="1" thickTop="1">
      <c r="A41" s="45"/>
      <c r="B41" s="34" t="s">
        <v>20</v>
      </c>
      <c r="C41" s="68">
        <f>IF(C39=0,0,IF(C40=0,0,C39/C40*100))</f>
        <v>86.54445204215645</v>
      </c>
      <c r="D41" s="68"/>
      <c r="E41" s="68">
        <f>IF(E39=0,0,IF(E40=0,0,E39/E40*100))</f>
        <v>97.77587445432945</v>
      </c>
      <c r="F41" s="69"/>
      <c r="G41" s="60">
        <f>IF(G39=0,0,IF(G40=0,0,G39/G40*100))</f>
        <v>90.98845789723397</v>
      </c>
      <c r="H41" s="61"/>
    </row>
    <row r="42" spans="1:8" ht="21" customHeight="1" thickBot="1" thickTop="1">
      <c r="A42" s="46" t="s">
        <v>19</v>
      </c>
      <c r="B42" s="34" t="s">
        <v>34</v>
      </c>
      <c r="C42" s="70">
        <v>231959</v>
      </c>
      <c r="D42" s="70"/>
      <c r="E42" s="70">
        <v>199960</v>
      </c>
      <c r="F42" s="71"/>
      <c r="G42" s="62">
        <f>SUM(C42:F42)</f>
        <v>431919</v>
      </c>
      <c r="H42" s="63"/>
    </row>
    <row r="43" spans="1:8" ht="21" customHeight="1" thickBot="1" thickTop="1">
      <c r="A43" s="46"/>
      <c r="B43" s="34" t="s">
        <v>33</v>
      </c>
      <c r="C43" s="70">
        <v>254464</v>
      </c>
      <c r="D43" s="70"/>
      <c r="E43" s="70">
        <v>168746</v>
      </c>
      <c r="F43" s="71"/>
      <c r="G43" s="62">
        <f>SUM(C43:F43)</f>
        <v>423210</v>
      </c>
      <c r="H43" s="63"/>
    </row>
    <row r="44" spans="1:8" ht="21" customHeight="1" thickBot="1" thickTop="1">
      <c r="A44" s="47"/>
      <c r="B44" s="35" t="s">
        <v>20</v>
      </c>
      <c r="C44" s="72">
        <f>IF(C42=0,0,IF(C43=0,0,C42/C43*100))</f>
        <v>91.1559198943662</v>
      </c>
      <c r="D44" s="72"/>
      <c r="E44" s="72">
        <f>IF(E42=0,0,IF(E43=0,0,E42/E43*100))</f>
        <v>118.49762364737535</v>
      </c>
      <c r="F44" s="73"/>
      <c r="G44" s="60">
        <f>IF(G42=0,0,IF(G43=0,0,G42/G43*100))</f>
        <v>102.0578436237329</v>
      </c>
      <c r="H44" s="61"/>
    </row>
    <row r="45" spans="1:8" ht="22.5" customHeight="1" thickBot="1" thickTop="1">
      <c r="A45" s="48" t="s">
        <v>22</v>
      </c>
      <c r="B45" s="17" t="s">
        <v>34</v>
      </c>
      <c r="C45" s="64">
        <f>SUM(C27,C30,C33,C36,C39,C42)</f>
        <v>1519496</v>
      </c>
      <c r="D45" s="65"/>
      <c r="E45" s="64">
        <f>SUM(E27,E30,E33,E36,E39,E42)</f>
        <v>1037586</v>
      </c>
      <c r="F45" s="65"/>
      <c r="G45" s="62">
        <f>SUM(C45:F45)</f>
        <v>2557082</v>
      </c>
      <c r="H45" s="63"/>
    </row>
    <row r="46" spans="1:8" ht="22.5" customHeight="1" thickBot="1" thickTop="1">
      <c r="A46" s="48"/>
      <c r="B46" s="17" t="s">
        <v>33</v>
      </c>
      <c r="C46" s="64">
        <f>SUM(C28,C31,C34,C37,C40,C43)</f>
        <v>1621490</v>
      </c>
      <c r="D46" s="65"/>
      <c r="E46" s="64">
        <f>SUM(E28,E31,E34,E37,E40,E43)</f>
        <v>1042378</v>
      </c>
      <c r="F46" s="65"/>
      <c r="G46" s="62">
        <f>SUM(C46:F46)</f>
        <v>2663868</v>
      </c>
      <c r="H46" s="63"/>
    </row>
    <row r="47" spans="1:8" ht="22.5" customHeight="1" thickBot="1" thickTop="1">
      <c r="A47" s="48"/>
      <c r="B47" s="17" t="s">
        <v>20</v>
      </c>
      <c r="C47" s="66">
        <f>IF(C45=0,0,IF(C46=0,0,C45/C46*100))</f>
        <v>93.70985945025872</v>
      </c>
      <c r="D47" s="67"/>
      <c r="E47" s="66">
        <f>IF(E45=0,0,IF(E46=0,0,E45/E46*100))</f>
        <v>99.54028193227408</v>
      </c>
      <c r="F47" s="67"/>
      <c r="G47" s="60">
        <f>IF(G45=0,0,IF(G46=0,0,G45/G46*100))</f>
        <v>95.99131788812359</v>
      </c>
      <c r="H47" s="61"/>
    </row>
    <row r="48" spans="1:8" ht="22.5" customHeight="1" thickBot="1" thickTop="1">
      <c r="A48" s="49" t="s">
        <v>7</v>
      </c>
      <c r="B48" s="38" t="s">
        <v>34</v>
      </c>
      <c r="C48" s="62">
        <f>SUM(C24,C45)</f>
        <v>3290098</v>
      </c>
      <c r="D48" s="63"/>
      <c r="E48" s="62">
        <f>SUM(E24,E45)</f>
        <v>2272790</v>
      </c>
      <c r="F48" s="63"/>
      <c r="G48" s="62">
        <f>SUM(C48:F48)</f>
        <v>5562888</v>
      </c>
      <c r="H48" s="63"/>
    </row>
    <row r="49" spans="1:8" ht="22.5" customHeight="1" thickBot="1" thickTop="1">
      <c r="A49" s="50"/>
      <c r="B49" s="38" t="s">
        <v>33</v>
      </c>
      <c r="C49" s="62">
        <f>SUM(C25,C46)</f>
        <v>3262522</v>
      </c>
      <c r="D49" s="63"/>
      <c r="E49" s="62">
        <f>SUM(E25,E46)</f>
        <v>2112991</v>
      </c>
      <c r="F49" s="63"/>
      <c r="G49" s="62">
        <f>SUM(C49:F49)</f>
        <v>5375513</v>
      </c>
      <c r="H49" s="63"/>
    </row>
    <row r="50" spans="1:8" ht="22.5" customHeight="1" thickBot="1" thickTop="1">
      <c r="A50" s="51"/>
      <c r="B50" s="38" t="s">
        <v>20</v>
      </c>
      <c r="C50" s="60">
        <f>IF(C48=0,0,IF(C49=0,0,C48/C49*100))</f>
        <v>100.84523567963679</v>
      </c>
      <c r="D50" s="61"/>
      <c r="E50" s="60">
        <f>IF(E48=0,0,IF(E49=0,0,E48/E49*100))</f>
        <v>107.56269193763721</v>
      </c>
      <c r="F50" s="61"/>
      <c r="G50" s="60">
        <f>IF(G48=0,0,IF(G49=0,0,G48/G49*100))</f>
        <v>103.48571382861505</v>
      </c>
      <c r="H50" s="61"/>
    </row>
    <row r="51" ht="15.75" customHeight="1" thickTop="1"/>
  </sheetData>
  <sheetProtection/>
  <mergeCells count="155">
    <mergeCell ref="A4:B5"/>
    <mergeCell ref="G12:H12"/>
    <mergeCell ref="A6:A8"/>
    <mergeCell ref="A9:A11"/>
    <mergeCell ref="E4:F5"/>
    <mergeCell ref="E6:F6"/>
    <mergeCell ref="E7:F7"/>
    <mergeCell ref="E8:F8"/>
    <mergeCell ref="E9:F9"/>
    <mergeCell ref="E10:F10"/>
    <mergeCell ref="A2:H2"/>
    <mergeCell ref="A12:A14"/>
    <mergeCell ref="A15:A17"/>
    <mergeCell ref="A18:A20"/>
    <mergeCell ref="C13:D13"/>
    <mergeCell ref="C14:D14"/>
    <mergeCell ref="C15:D15"/>
    <mergeCell ref="C16:D16"/>
    <mergeCell ref="C17:D17"/>
    <mergeCell ref="C18:D18"/>
    <mergeCell ref="C11:D11"/>
    <mergeCell ref="C12:D12"/>
    <mergeCell ref="A33:A35"/>
    <mergeCell ref="A36:A38"/>
    <mergeCell ref="A39:A41"/>
    <mergeCell ref="A42:A44"/>
    <mergeCell ref="A21:A23"/>
    <mergeCell ref="A24:A26"/>
    <mergeCell ref="A27:A29"/>
    <mergeCell ref="A30:A32"/>
    <mergeCell ref="C4:D5"/>
    <mergeCell ref="C6:D6"/>
    <mergeCell ref="C7:D7"/>
    <mergeCell ref="C8:D8"/>
    <mergeCell ref="C9:D9"/>
    <mergeCell ref="C10:D10"/>
    <mergeCell ref="C19:D19"/>
    <mergeCell ref="C20:D20"/>
    <mergeCell ref="C21:D21"/>
    <mergeCell ref="C22:D22"/>
    <mergeCell ref="A45:A47"/>
    <mergeCell ref="A48:A50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9:D49"/>
    <mergeCell ref="C50:D50"/>
    <mergeCell ref="C43:D43"/>
    <mergeCell ref="C44:D44"/>
    <mergeCell ref="C45:D45"/>
    <mergeCell ref="C46:D46"/>
    <mergeCell ref="E11:F11"/>
    <mergeCell ref="E12:F12"/>
    <mergeCell ref="E13:F13"/>
    <mergeCell ref="E14:F14"/>
    <mergeCell ref="C47:D47"/>
    <mergeCell ref="C48:D48"/>
    <mergeCell ref="C39:D39"/>
    <mergeCell ref="C40:D40"/>
    <mergeCell ref="C41:D41"/>
    <mergeCell ref="C42:D42"/>
    <mergeCell ref="G9:H9"/>
    <mergeCell ref="G10:H10"/>
    <mergeCell ref="G11:H11"/>
    <mergeCell ref="G13:H13"/>
    <mergeCell ref="G4:H5"/>
    <mergeCell ref="G6:H6"/>
    <mergeCell ref="G7:H7"/>
    <mergeCell ref="G8:H8"/>
    <mergeCell ref="E18:F18"/>
    <mergeCell ref="E19:F19"/>
    <mergeCell ref="E20:F20"/>
    <mergeCell ref="E21:F21"/>
    <mergeCell ref="G14:H14"/>
    <mergeCell ref="E15:F15"/>
    <mergeCell ref="E16:F16"/>
    <mergeCell ref="E17:F17"/>
    <mergeCell ref="G20:H20"/>
    <mergeCell ref="G21:H21"/>
    <mergeCell ref="E26:F26"/>
    <mergeCell ref="E27:F27"/>
    <mergeCell ref="E28:F28"/>
    <mergeCell ref="E29:F29"/>
    <mergeCell ref="E22:F22"/>
    <mergeCell ref="E23:F23"/>
    <mergeCell ref="E24:F24"/>
    <mergeCell ref="E25:F25"/>
    <mergeCell ref="E36:F36"/>
    <mergeCell ref="E37:F37"/>
    <mergeCell ref="E30:F30"/>
    <mergeCell ref="E31:F31"/>
    <mergeCell ref="E32:F32"/>
    <mergeCell ref="E33:F33"/>
    <mergeCell ref="G24:H24"/>
    <mergeCell ref="G25:H25"/>
    <mergeCell ref="E48:F48"/>
    <mergeCell ref="E49:F49"/>
    <mergeCell ref="E42:F42"/>
    <mergeCell ref="E43:F43"/>
    <mergeCell ref="E44:F44"/>
    <mergeCell ref="E45:F45"/>
    <mergeCell ref="E34:F34"/>
    <mergeCell ref="E35:F35"/>
    <mergeCell ref="E46:F46"/>
    <mergeCell ref="E47:F47"/>
    <mergeCell ref="E38:F38"/>
    <mergeCell ref="E39:F39"/>
    <mergeCell ref="E40:F40"/>
    <mergeCell ref="E41:F41"/>
    <mergeCell ref="E50:F50"/>
    <mergeCell ref="G15:H15"/>
    <mergeCell ref="G16:H16"/>
    <mergeCell ref="G17:H17"/>
    <mergeCell ref="G18:H18"/>
    <mergeCell ref="G19:H19"/>
    <mergeCell ref="G32:H32"/>
    <mergeCell ref="G33:H33"/>
    <mergeCell ref="G22:H22"/>
    <mergeCell ref="G23:H23"/>
    <mergeCell ref="G28:H28"/>
    <mergeCell ref="G29:H29"/>
    <mergeCell ref="G30:H30"/>
    <mergeCell ref="G31:H31"/>
    <mergeCell ref="G26:H26"/>
    <mergeCell ref="G27:H27"/>
    <mergeCell ref="G34:H34"/>
    <mergeCell ref="G35:H35"/>
    <mergeCell ref="G39:H39"/>
    <mergeCell ref="G40:H40"/>
    <mergeCell ref="G41:H41"/>
    <mergeCell ref="G42:H42"/>
    <mergeCell ref="G36:H36"/>
    <mergeCell ref="G50:H50"/>
    <mergeCell ref="G45:H45"/>
    <mergeCell ref="G46:H46"/>
    <mergeCell ref="G47:H47"/>
    <mergeCell ref="G48:H48"/>
    <mergeCell ref="G37:H37"/>
    <mergeCell ref="G38:H38"/>
    <mergeCell ref="G43:H43"/>
    <mergeCell ref="G44:H44"/>
    <mergeCell ref="G49:H49"/>
  </mergeCells>
  <printOptions/>
  <pageMargins left="2.1653543307086616" right="0.1968503937007874" top="0.5905511811023623" bottom="0.3937007874015748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stn110</cp:lastModifiedBy>
  <cp:lastPrinted>2015-01-05T08:30:48Z</cp:lastPrinted>
  <dcterms:created xsi:type="dcterms:W3CDTF">2004-02-06T02:45:30Z</dcterms:created>
  <dcterms:modified xsi:type="dcterms:W3CDTF">2015-01-21T23:35:56Z</dcterms:modified>
  <cp:category/>
  <cp:version/>
  <cp:contentType/>
  <cp:contentStatus/>
</cp:coreProperties>
</file>