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sv01\d\青森新ＨＰ\ＨＰ\sin_dai_j\excel\"/>
    </mc:Choice>
  </mc:AlternateContent>
  <xr:revisionPtr revIDLastSave="0" documentId="13_ncr:1_{E28E9F48-DE3A-4E4E-8545-B70ABDF37B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青森県" sheetId="1" r:id="rId1"/>
    <sheet name="全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  <c r="D8" i="1"/>
  <c r="D32" i="1"/>
  <c r="E29" i="1"/>
  <c r="J22" i="1"/>
  <c r="N22" i="1"/>
  <c r="K46" i="1"/>
  <c r="K49" i="1" s="1"/>
  <c r="M31" i="1"/>
  <c r="M13" i="1"/>
  <c r="K24" i="1"/>
  <c r="J31" i="1"/>
  <c r="G22" i="2"/>
  <c r="G21" i="2"/>
  <c r="G23" i="2"/>
  <c r="G6" i="2"/>
  <c r="G7" i="2"/>
  <c r="C8" i="2"/>
  <c r="E8" i="2"/>
  <c r="G9" i="2"/>
  <c r="G10" i="2"/>
  <c r="G11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E26" i="2"/>
  <c r="C25" i="2"/>
  <c r="C26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G38" i="2"/>
  <c r="C38" i="2"/>
  <c r="E38" i="2"/>
  <c r="G39" i="2"/>
  <c r="G40" i="2"/>
  <c r="C41" i="2"/>
  <c r="E41" i="2"/>
  <c r="G42" i="2"/>
  <c r="G43" i="2"/>
  <c r="G44" i="2" s="1"/>
  <c r="C44" i="2"/>
  <c r="E44" i="2"/>
  <c r="C45" i="2"/>
  <c r="C48" i="2" s="1"/>
  <c r="E45" i="2"/>
  <c r="E48" i="2" s="1"/>
  <c r="C46" i="2"/>
  <c r="C49" i="2" s="1"/>
  <c r="E46" i="2"/>
  <c r="E49" i="2" s="1"/>
  <c r="J39" i="1"/>
  <c r="N39" i="1" s="1"/>
  <c r="K25" i="1"/>
  <c r="L25" i="1"/>
  <c r="L46" i="1"/>
  <c r="L24" i="1"/>
  <c r="L26" i="1"/>
  <c r="L45" i="1"/>
  <c r="L48" i="1" s="1"/>
  <c r="K45" i="1"/>
  <c r="K47" i="1" s="1"/>
  <c r="C25" i="1"/>
  <c r="C46" i="1"/>
  <c r="C49" i="1" s="1"/>
  <c r="D25" i="1"/>
  <c r="D46" i="1"/>
  <c r="E25" i="1"/>
  <c r="E26" i="1"/>
  <c r="E46" i="1"/>
  <c r="E49" i="1" s="1"/>
  <c r="F25" i="1"/>
  <c r="F46" i="1"/>
  <c r="F49" i="1" s="1"/>
  <c r="G25" i="1"/>
  <c r="G46" i="1"/>
  <c r="G49" i="1" s="1"/>
  <c r="H25" i="1"/>
  <c r="H46" i="1"/>
  <c r="H49" i="1" s="1"/>
  <c r="I25" i="1"/>
  <c r="I26" i="1"/>
  <c r="I46" i="1"/>
  <c r="I49" i="1" s="1"/>
  <c r="C24" i="1"/>
  <c r="C45" i="1"/>
  <c r="D24" i="1"/>
  <c r="D45" i="1"/>
  <c r="D48" i="1"/>
  <c r="E24" i="1"/>
  <c r="E45" i="1"/>
  <c r="E48" i="1" s="1"/>
  <c r="F24" i="1"/>
  <c r="F45" i="1"/>
  <c r="G24" i="1"/>
  <c r="G45" i="1"/>
  <c r="G48" i="1"/>
  <c r="H24" i="1"/>
  <c r="H45" i="1"/>
  <c r="I24" i="1"/>
  <c r="I45" i="1"/>
  <c r="I48" i="1" s="1"/>
  <c r="M43" i="1"/>
  <c r="N43" i="1" s="1"/>
  <c r="J43" i="1"/>
  <c r="J44" i="1" s="1"/>
  <c r="M42" i="1"/>
  <c r="N42" i="1" s="1"/>
  <c r="N44" i="1" s="1"/>
  <c r="M44" i="1"/>
  <c r="J42" i="1"/>
  <c r="M40" i="1"/>
  <c r="J40" i="1"/>
  <c r="N40" i="1"/>
  <c r="M39" i="1"/>
  <c r="M41" i="1"/>
  <c r="M37" i="1"/>
  <c r="J37" i="1"/>
  <c r="M36" i="1"/>
  <c r="J36" i="1"/>
  <c r="N36" i="1" s="1"/>
  <c r="M34" i="1"/>
  <c r="J34" i="1"/>
  <c r="N34" i="1" s="1"/>
  <c r="M33" i="1"/>
  <c r="M35" i="1"/>
  <c r="J33" i="1"/>
  <c r="M30" i="1"/>
  <c r="M32" i="1"/>
  <c r="J30" i="1"/>
  <c r="N30" i="1" s="1"/>
  <c r="M28" i="1"/>
  <c r="J28" i="1"/>
  <c r="N28" i="1"/>
  <c r="M27" i="1"/>
  <c r="M29" i="1"/>
  <c r="J27" i="1"/>
  <c r="M22" i="1"/>
  <c r="M21" i="1"/>
  <c r="J21" i="1"/>
  <c r="N21" i="1"/>
  <c r="M19" i="1"/>
  <c r="J19" i="1"/>
  <c r="N19" i="1"/>
  <c r="M18" i="1"/>
  <c r="J18" i="1"/>
  <c r="M16" i="1"/>
  <c r="J16" i="1"/>
  <c r="N16" i="1"/>
  <c r="M15" i="1"/>
  <c r="J15" i="1"/>
  <c r="N15" i="1"/>
  <c r="J13" i="1"/>
  <c r="N13" i="1"/>
  <c r="J12" i="1"/>
  <c r="M10" i="1"/>
  <c r="J10" i="1"/>
  <c r="N10" i="1"/>
  <c r="M9" i="1"/>
  <c r="M11" i="1"/>
  <c r="J9" i="1"/>
  <c r="M7" i="1"/>
  <c r="J7" i="1"/>
  <c r="N7" i="1"/>
  <c r="M6" i="1"/>
  <c r="J6" i="1"/>
  <c r="L44" i="1"/>
  <c r="K44" i="1"/>
  <c r="L41" i="1"/>
  <c r="K41" i="1"/>
  <c r="L38" i="1"/>
  <c r="K38" i="1"/>
  <c r="L35" i="1"/>
  <c r="K35" i="1"/>
  <c r="L32" i="1"/>
  <c r="K32" i="1"/>
  <c r="L29" i="1"/>
  <c r="K29" i="1"/>
  <c r="L23" i="1"/>
  <c r="K23" i="1"/>
  <c r="L20" i="1"/>
  <c r="K20" i="1"/>
  <c r="L17" i="1"/>
  <c r="K17" i="1"/>
  <c r="L14" i="1"/>
  <c r="L11" i="1"/>
  <c r="K11" i="1"/>
  <c r="L8" i="1"/>
  <c r="K8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D35" i="1"/>
  <c r="E35" i="1"/>
  <c r="F35" i="1"/>
  <c r="G35" i="1"/>
  <c r="H35" i="1"/>
  <c r="I35" i="1"/>
  <c r="E32" i="1"/>
  <c r="F32" i="1"/>
  <c r="G32" i="1"/>
  <c r="H32" i="1"/>
  <c r="I32" i="1"/>
  <c r="D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E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E8" i="1"/>
  <c r="F8" i="1"/>
  <c r="G8" i="1"/>
  <c r="H8" i="1"/>
  <c r="I8" i="1"/>
  <c r="C8" i="1"/>
  <c r="K14" i="1"/>
  <c r="M12" i="1"/>
  <c r="M20" i="1"/>
  <c r="G8" i="2"/>
  <c r="M8" i="1"/>
  <c r="J8" i="1"/>
  <c r="N6" i="1"/>
  <c r="N8" i="1"/>
  <c r="J11" i="1"/>
  <c r="N9" i="1"/>
  <c r="N11" i="1"/>
  <c r="M14" i="1"/>
  <c r="G14" i="2"/>
  <c r="G26" i="1"/>
  <c r="J14" i="1"/>
  <c r="N12" i="1"/>
  <c r="N14" i="1"/>
  <c r="M17" i="1"/>
  <c r="G17" i="2"/>
  <c r="N17" i="1"/>
  <c r="J17" i="1"/>
  <c r="G25" i="2"/>
  <c r="G20" i="2"/>
  <c r="J20" i="1"/>
  <c r="N18" i="1"/>
  <c r="N20" i="1"/>
  <c r="M25" i="1"/>
  <c r="M23" i="1"/>
  <c r="K26" i="1"/>
  <c r="M24" i="1"/>
  <c r="G24" i="2"/>
  <c r="G26" i="2"/>
  <c r="M26" i="1"/>
  <c r="H26" i="1"/>
  <c r="D26" i="1"/>
  <c r="J25" i="1"/>
  <c r="N25" i="1"/>
  <c r="N23" i="1"/>
  <c r="J24" i="1"/>
  <c r="N24" i="1"/>
  <c r="F26" i="1"/>
  <c r="J23" i="1"/>
  <c r="C26" i="1"/>
  <c r="N26" i="1"/>
  <c r="J26" i="1"/>
  <c r="G29" i="2"/>
  <c r="J29" i="1"/>
  <c r="N27" i="1"/>
  <c r="N29" i="1"/>
  <c r="G41" i="2" l="1"/>
  <c r="N41" i="1"/>
  <c r="J41" i="1"/>
  <c r="C47" i="1"/>
  <c r="G47" i="1"/>
  <c r="J38" i="1"/>
  <c r="H47" i="1"/>
  <c r="C48" i="1"/>
  <c r="C50" i="1" s="1"/>
  <c r="G50" i="1"/>
  <c r="H48" i="1"/>
  <c r="H50" i="1" s="1"/>
  <c r="F47" i="1"/>
  <c r="N37" i="1"/>
  <c r="N38" i="1" s="1"/>
  <c r="M38" i="1"/>
  <c r="M46" i="1"/>
  <c r="N33" i="1"/>
  <c r="N35" i="1" s="1"/>
  <c r="L47" i="1"/>
  <c r="L49" i="1"/>
  <c r="L50" i="1" s="1"/>
  <c r="J35" i="1"/>
  <c r="I47" i="1"/>
  <c r="F48" i="1"/>
  <c r="F50" i="1" s="1"/>
  <c r="E50" i="1"/>
  <c r="C47" i="2"/>
  <c r="G35" i="2"/>
  <c r="C50" i="2"/>
  <c r="G45" i="2"/>
  <c r="M45" i="1"/>
  <c r="K48" i="1"/>
  <c r="I50" i="1"/>
  <c r="E47" i="1"/>
  <c r="J32" i="1"/>
  <c r="J46" i="1"/>
  <c r="D49" i="1"/>
  <c r="J49" i="1" s="1"/>
  <c r="N31" i="1"/>
  <c r="N32" i="1" s="1"/>
  <c r="D47" i="1"/>
  <c r="J45" i="1"/>
  <c r="G46" i="2"/>
  <c r="E50" i="2"/>
  <c r="G48" i="2"/>
  <c r="E47" i="2"/>
  <c r="G32" i="2"/>
  <c r="G49" i="2"/>
  <c r="M47" i="1" l="1"/>
  <c r="N46" i="1"/>
  <c r="J48" i="1"/>
  <c r="J50" i="1" s="1"/>
  <c r="M49" i="1"/>
  <c r="N49" i="1" s="1"/>
  <c r="G47" i="2"/>
  <c r="K50" i="1"/>
  <c r="M48" i="1"/>
  <c r="D50" i="1"/>
  <c r="N45" i="1"/>
  <c r="J47" i="1"/>
  <c r="G50" i="2"/>
  <c r="N47" i="1" l="1"/>
  <c r="M50" i="1"/>
  <c r="N48" i="1"/>
  <c r="N50" i="1" s="1"/>
</calcChain>
</file>

<file path=xl/sharedStrings.xml><?xml version="1.0" encoding="utf-8"?>
<sst xmlns="http://schemas.openxmlformats.org/spreadsheetml/2006/main" count="143" uniqueCount="36">
  <si>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</si>
  <si>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</si>
  <si>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</si>
  <si>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</si>
  <si>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</si>
  <si>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</si>
  <si>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</si>
  <si>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</si>
  <si>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</si>
  <si>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</si>
  <si>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</si>
  <si>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</si>
  <si>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</si>
  <si>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</si>
  <si>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</si>
  <si>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</si>
  <si>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</si>
  <si>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</si>
  <si>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</si>
  <si>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</si>
  <si>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</si>
  <si>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</si>
  <si>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</si>
  <si>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</si>
  <si>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</si>
  <si>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</si>
  <si>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</si>
  <si>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</si>
  <si>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</si>
  <si>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</si>
  <si>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</si>
  <si>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</si>
  <si>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</si>
  <si>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3年</t>
    <phoneticPr fontId="2"/>
  </si>
  <si>
    <t>2年</t>
  </si>
  <si>
    <t>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</si>
</sst>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*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6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38" fontId="5" fillId="0" borderId="26" xfId="1" applyFont="1" applyFill="1" applyBorder="1" applyAlignment="1">
      <alignment vertical="center"/>
    </xf>
    <xf numFmtId="0" fontId="5" fillId="0" borderId="12" xfId="0" applyFont="1" applyBorder="1" applyAlignment="1">
      <alignment horizontal="distributed" vertical="center" justifyLastLine="1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2"/>
      <c r="B4" s="53"/>
      <c r="C4" s="17" t="s">
        <v>0</v>
      </c>
      <c r="D4" s="56" t="s">
        <v>23</v>
      </c>
      <c r="E4" s="19" t="s">
        <v>0</v>
      </c>
      <c r="F4" s="19" t="s">
        <v>3</v>
      </c>
      <c r="G4" s="19" t="s">
        <v>3</v>
      </c>
      <c r="H4" s="56" t="s">
        <v>4</v>
      </c>
      <c r="I4" s="21" t="s">
        <v>5</v>
      </c>
      <c r="J4" s="48" t="s">
        <v>24</v>
      </c>
      <c r="K4" s="58" t="s">
        <v>25</v>
      </c>
      <c r="L4" s="49" t="s">
        <v>26</v>
      </c>
      <c r="M4" s="50" t="s">
        <v>27</v>
      </c>
      <c r="N4" s="51" t="s">
        <v>7</v>
      </c>
    </row>
    <row r="5" spans="1:14" ht="18" customHeight="1" thickTop="1" thickBot="1" x14ac:dyDescent="0.2">
      <c r="A5" s="54"/>
      <c r="B5" s="55"/>
      <c r="C5" s="18" t="s">
        <v>1</v>
      </c>
      <c r="D5" s="57"/>
      <c r="E5" s="20" t="s">
        <v>2</v>
      </c>
      <c r="F5" s="20" t="s">
        <v>1</v>
      </c>
      <c r="G5" s="20" t="s">
        <v>2</v>
      </c>
      <c r="H5" s="57"/>
      <c r="I5" s="22" t="s">
        <v>6</v>
      </c>
      <c r="J5" s="48"/>
      <c r="K5" s="58"/>
      <c r="L5" s="49"/>
      <c r="M5" s="50"/>
      <c r="N5" s="51"/>
    </row>
    <row r="6" spans="1:14" ht="21" customHeight="1" thickTop="1" thickBot="1" x14ac:dyDescent="0.2">
      <c r="A6" s="43" t="s">
        <v>8</v>
      </c>
      <c r="B6" s="14" t="s">
        <v>33</v>
      </c>
      <c r="C6" s="2">
        <v>78</v>
      </c>
      <c r="D6" s="2">
        <v>3</v>
      </c>
      <c r="E6" s="2">
        <v>836</v>
      </c>
      <c r="F6" s="2">
        <v>155</v>
      </c>
      <c r="G6" s="2">
        <v>870</v>
      </c>
      <c r="H6" s="2">
        <v>54</v>
      </c>
      <c r="I6" s="3">
        <v>19</v>
      </c>
      <c r="J6" s="4">
        <f>SUM(C6:I6)</f>
        <v>2015</v>
      </c>
      <c r="K6" s="28">
        <v>460</v>
      </c>
      <c r="L6" s="29">
        <v>1177</v>
      </c>
      <c r="M6" s="27">
        <f>SUM(K6:L6)</f>
        <v>1637</v>
      </c>
      <c r="N6" s="34">
        <f>SUM(M6,J6)</f>
        <v>3652</v>
      </c>
    </row>
    <row r="7" spans="1:14" ht="21" customHeight="1" thickTop="1" thickBot="1" x14ac:dyDescent="0.2">
      <c r="A7" s="44"/>
      <c r="B7" s="14" t="s">
        <v>34</v>
      </c>
      <c r="C7" s="2">
        <v>76</v>
      </c>
      <c r="D7" s="2">
        <v>4</v>
      </c>
      <c r="E7" s="2">
        <v>717</v>
      </c>
      <c r="F7" s="2">
        <v>102</v>
      </c>
      <c r="G7" s="2">
        <v>905</v>
      </c>
      <c r="H7" s="2">
        <v>54</v>
      </c>
      <c r="I7" s="3">
        <v>21</v>
      </c>
      <c r="J7" s="4">
        <f>SUM(C7:I7)</f>
        <v>1879</v>
      </c>
      <c r="K7" s="28">
        <v>385</v>
      </c>
      <c r="L7" s="29">
        <v>1135</v>
      </c>
      <c r="M7" s="27">
        <f>SUM(K7:L7)</f>
        <v>1520</v>
      </c>
      <c r="N7" s="34">
        <f>SUM(M7,J7)</f>
        <v>3399</v>
      </c>
    </row>
    <row r="8" spans="1:14" ht="21" customHeight="1" thickTop="1" thickBot="1" x14ac:dyDescent="0.2">
      <c r="A8" s="45"/>
      <c r="B8" s="14" t="s">
        <v>20</v>
      </c>
      <c r="C8" s="5">
        <f t="shared" ref="C8:N8" si="0">IF(C6=0,0,IF(C7=0,0,C6/C7*100))</f>
        <v>102.63157894736842</v>
      </c>
      <c r="D8" s="5">
        <f>IF(D6=0,0,IF(D7=0,0,D6/D7*100))</f>
        <v>75</v>
      </c>
      <c r="E8" s="5">
        <f t="shared" si="0"/>
        <v>116.59693165969315</v>
      </c>
      <c r="F8" s="5">
        <f t="shared" si="0"/>
        <v>151.96078431372547</v>
      </c>
      <c r="G8" s="5">
        <f t="shared" si="0"/>
        <v>96.132596685082873</v>
      </c>
      <c r="H8" s="5">
        <f t="shared" si="0"/>
        <v>100</v>
      </c>
      <c r="I8" s="6">
        <f t="shared" si="0"/>
        <v>90.476190476190482</v>
      </c>
      <c r="J8" s="7">
        <f t="shared" si="0"/>
        <v>107.23789249600853</v>
      </c>
      <c r="K8" s="23">
        <f t="shared" si="0"/>
        <v>119.48051948051948</v>
      </c>
      <c r="L8" s="24">
        <f t="shared" si="0"/>
        <v>103.70044052863436</v>
      </c>
      <c r="M8" s="7">
        <f t="shared" si="0"/>
        <v>107.69736842105264</v>
      </c>
      <c r="N8" s="35">
        <f t="shared" si="0"/>
        <v>107.44336569579286</v>
      </c>
    </row>
    <row r="9" spans="1:14" ht="21" customHeight="1" thickTop="1" thickBot="1" x14ac:dyDescent="0.2">
      <c r="A9" s="43" t="s">
        <v>9</v>
      </c>
      <c r="B9" s="14" t="s">
        <v>33</v>
      </c>
      <c r="C9" s="2">
        <v>111</v>
      </c>
      <c r="D9" s="2">
        <v>11</v>
      </c>
      <c r="E9" s="2">
        <v>955</v>
      </c>
      <c r="F9" s="2">
        <v>191</v>
      </c>
      <c r="G9" s="2">
        <v>956</v>
      </c>
      <c r="H9" s="2">
        <v>95</v>
      </c>
      <c r="I9" s="3">
        <v>14</v>
      </c>
      <c r="J9" s="4">
        <f>SUM(C9:I9)</f>
        <v>2333</v>
      </c>
      <c r="K9" s="28">
        <v>506</v>
      </c>
      <c r="L9" s="29">
        <v>1530</v>
      </c>
      <c r="M9" s="27">
        <f>SUM(K9:L9)</f>
        <v>2036</v>
      </c>
      <c r="N9" s="34">
        <f>SUM(M9,J9)</f>
        <v>4369</v>
      </c>
    </row>
    <row r="10" spans="1:14" ht="21" customHeight="1" thickTop="1" thickBot="1" x14ac:dyDescent="0.2">
      <c r="A10" s="44"/>
      <c r="B10" s="14" t="s">
        <v>34</v>
      </c>
      <c r="C10" s="2">
        <v>81</v>
      </c>
      <c r="D10" s="2">
        <v>10</v>
      </c>
      <c r="E10" s="2">
        <v>865</v>
      </c>
      <c r="F10" s="2">
        <v>133</v>
      </c>
      <c r="G10" s="2">
        <v>1207</v>
      </c>
      <c r="H10" s="2">
        <v>90</v>
      </c>
      <c r="I10" s="3">
        <v>13</v>
      </c>
      <c r="J10" s="4">
        <f>SUM(C10:I10)</f>
        <v>2399</v>
      </c>
      <c r="K10" s="28">
        <v>498</v>
      </c>
      <c r="L10" s="29">
        <v>1431</v>
      </c>
      <c r="M10" s="27">
        <f>SUM(K10:L10)</f>
        <v>1929</v>
      </c>
      <c r="N10" s="34">
        <f>SUM(M10,J10)</f>
        <v>4328</v>
      </c>
    </row>
    <row r="11" spans="1:14" ht="21" customHeight="1" thickTop="1" thickBot="1" x14ac:dyDescent="0.2">
      <c r="A11" s="45"/>
      <c r="B11" s="14" t="s">
        <v>20</v>
      </c>
      <c r="C11" s="5">
        <f>IF(C9=0,0,IF(C10=0,0,C9/C10*100))</f>
        <v>137.03703703703704</v>
      </c>
      <c r="D11" s="5">
        <f t="shared" ref="D11:K11" si="1">IF(D9=0,0,IF(D10=0,0,D9/D10*100))</f>
        <v>110.00000000000001</v>
      </c>
      <c r="E11" s="5">
        <f t="shared" si="1"/>
        <v>110.40462427745665</v>
      </c>
      <c r="F11" s="5">
        <f t="shared" si="1"/>
        <v>143.60902255639098</v>
      </c>
      <c r="G11" s="5">
        <f t="shared" si="1"/>
        <v>79.204639602319801</v>
      </c>
      <c r="H11" s="5">
        <f t="shared" si="1"/>
        <v>105.55555555555556</v>
      </c>
      <c r="I11" s="6">
        <f t="shared" si="1"/>
        <v>107.69230769230769</v>
      </c>
      <c r="J11" s="7">
        <f t="shared" si="1"/>
        <v>97.248853689037091</v>
      </c>
      <c r="K11" s="23">
        <f t="shared" si="1"/>
        <v>101.60642570281124</v>
      </c>
      <c r="L11" s="24">
        <f>IF(L9=0,0,IF(L10=0,0,L9/L10*100))</f>
        <v>106.91823899371069</v>
      </c>
      <c r="M11" s="7">
        <f>IF(M9=0,0,IF(M10=0,0,M9/M10*100))</f>
        <v>105.5469155002592</v>
      </c>
      <c r="N11" s="35">
        <f>IF(N9=0,0,IF(N10=0,0,N9/N10*100))</f>
        <v>100.94731977818854</v>
      </c>
    </row>
    <row r="12" spans="1:14" ht="21" customHeight="1" thickTop="1" thickBot="1" x14ac:dyDescent="0.2">
      <c r="A12" s="43" t="s">
        <v>10</v>
      </c>
      <c r="B12" s="14" t="s">
        <v>33</v>
      </c>
      <c r="C12" s="2">
        <v>211</v>
      </c>
      <c r="D12" s="2">
        <v>12</v>
      </c>
      <c r="E12" s="2">
        <v>1486</v>
      </c>
      <c r="F12" s="2">
        <v>297</v>
      </c>
      <c r="G12" s="2">
        <v>1363</v>
      </c>
      <c r="H12" s="2">
        <v>151</v>
      </c>
      <c r="I12" s="3">
        <v>29</v>
      </c>
      <c r="J12" s="4">
        <f>SUM(C12:I12)</f>
        <v>3549</v>
      </c>
      <c r="K12" s="28">
        <v>758</v>
      </c>
      <c r="L12" s="29">
        <v>2253</v>
      </c>
      <c r="M12" s="27">
        <f>SUM(K12:L12)</f>
        <v>3011</v>
      </c>
      <c r="N12" s="34">
        <f>SUM(M12,J12)</f>
        <v>6560</v>
      </c>
    </row>
    <row r="13" spans="1:14" ht="21" customHeight="1" thickTop="1" thickBot="1" x14ac:dyDescent="0.2">
      <c r="A13" s="44"/>
      <c r="B13" s="14" t="s">
        <v>34</v>
      </c>
      <c r="C13" s="2">
        <v>172</v>
      </c>
      <c r="D13" s="2">
        <v>25</v>
      </c>
      <c r="E13" s="2">
        <v>1228</v>
      </c>
      <c r="F13" s="2">
        <v>271</v>
      </c>
      <c r="G13" s="2">
        <v>1734</v>
      </c>
      <c r="H13" s="2">
        <v>178</v>
      </c>
      <c r="I13" s="3">
        <v>32</v>
      </c>
      <c r="J13" s="4">
        <f>SUM(C13:I13)</f>
        <v>3640</v>
      </c>
      <c r="K13" s="28">
        <v>706</v>
      </c>
      <c r="L13" s="29">
        <v>2090</v>
      </c>
      <c r="M13" s="27">
        <f>SUM(K13:L13)</f>
        <v>2796</v>
      </c>
      <c r="N13" s="34">
        <f>SUM(M13,J13)</f>
        <v>6436</v>
      </c>
    </row>
    <row r="14" spans="1:14" ht="21" customHeight="1" thickTop="1" thickBot="1" x14ac:dyDescent="0.2">
      <c r="A14" s="45"/>
      <c r="B14" s="14" t="s">
        <v>20</v>
      </c>
      <c r="C14" s="5">
        <f>IF(C12=0,0,IF(C13=0,0,C12/C13*100))</f>
        <v>122.67441860465115</v>
      </c>
      <c r="D14" s="5">
        <f t="shared" ref="D14:K14" si="2">IF(D12=0,0,IF(D13=0,0,D12/D13*100))</f>
        <v>48</v>
      </c>
      <c r="E14" s="5">
        <f t="shared" si="2"/>
        <v>121.00977198697069</v>
      </c>
      <c r="F14" s="5">
        <f t="shared" si="2"/>
        <v>109.59409594095942</v>
      </c>
      <c r="G14" s="5">
        <f t="shared" si="2"/>
        <v>78.604382929642441</v>
      </c>
      <c r="H14" s="5">
        <f t="shared" si="2"/>
        <v>84.831460674157299</v>
      </c>
      <c r="I14" s="6">
        <f t="shared" si="2"/>
        <v>90.625</v>
      </c>
      <c r="J14" s="7">
        <f t="shared" si="2"/>
        <v>97.5</v>
      </c>
      <c r="K14" s="23">
        <f t="shared" si="2"/>
        <v>107.36543909348441</v>
      </c>
      <c r="L14" s="24">
        <f>IF(L12=0,0,IF(L13=0,0,L12/L13*100))</f>
        <v>107.79904306220097</v>
      </c>
      <c r="M14" s="7">
        <f>IF(M12=0,0,IF(M13=0,0,M12/M13*100))</f>
        <v>107.689556509299</v>
      </c>
      <c r="N14" s="35">
        <f>IF(N12=0,0,IF(N13=0,0,N12/N13*100))</f>
        <v>101.9266625233064</v>
      </c>
    </row>
    <row r="15" spans="1:14" ht="21" customHeight="1" thickTop="1" thickBot="1" x14ac:dyDescent="0.2">
      <c r="A15" s="43" t="s">
        <v>11</v>
      </c>
      <c r="B15" s="14" t="s">
        <v>33</v>
      </c>
      <c r="C15" s="2">
        <v>120</v>
      </c>
      <c r="D15" s="2">
        <v>2</v>
      </c>
      <c r="E15" s="2">
        <v>1022</v>
      </c>
      <c r="F15" s="2">
        <v>214</v>
      </c>
      <c r="G15" s="2">
        <v>1266</v>
      </c>
      <c r="H15" s="2">
        <v>79</v>
      </c>
      <c r="I15" s="3">
        <v>10</v>
      </c>
      <c r="J15" s="4">
        <f>SUM(C15:I15)</f>
        <v>2713</v>
      </c>
      <c r="K15" s="28">
        <v>536</v>
      </c>
      <c r="L15" s="29">
        <v>1373</v>
      </c>
      <c r="M15" s="27">
        <f>SUM(K15:L15)</f>
        <v>1909</v>
      </c>
      <c r="N15" s="34">
        <f>SUM(M15,J15)</f>
        <v>4622</v>
      </c>
    </row>
    <row r="16" spans="1:14" ht="21" customHeight="1" thickTop="1" thickBot="1" x14ac:dyDescent="0.2">
      <c r="A16" s="44"/>
      <c r="B16" s="14" t="s">
        <v>34</v>
      </c>
      <c r="C16" s="2">
        <v>77</v>
      </c>
      <c r="D16" s="2">
        <v>17</v>
      </c>
      <c r="E16" s="2">
        <v>701</v>
      </c>
      <c r="F16" s="2">
        <v>142</v>
      </c>
      <c r="G16" s="2">
        <v>1276</v>
      </c>
      <c r="H16" s="2">
        <v>52</v>
      </c>
      <c r="I16" s="3">
        <v>12</v>
      </c>
      <c r="J16" s="4">
        <f>SUM(C16:I16)</f>
        <v>2277</v>
      </c>
      <c r="K16" s="28">
        <v>410</v>
      </c>
      <c r="L16" s="29">
        <v>836</v>
      </c>
      <c r="M16" s="27">
        <f>SUM(K16:L16)</f>
        <v>1246</v>
      </c>
      <c r="N16" s="34">
        <f>SUM(M16,J16)</f>
        <v>3523</v>
      </c>
    </row>
    <row r="17" spans="1:14" ht="21" customHeight="1" thickTop="1" thickBot="1" x14ac:dyDescent="0.2">
      <c r="A17" s="45"/>
      <c r="B17" s="14" t="s">
        <v>20</v>
      </c>
      <c r="C17" s="5">
        <f>IF(C15=0,0,IF(C16=0,0,C15/C16*100))</f>
        <v>155.84415584415586</v>
      </c>
      <c r="D17" s="5">
        <f t="shared" ref="D17:K17" si="3">IF(D15=0,0,IF(D16=0,0,D15/D16*100))</f>
        <v>11.76470588235294</v>
      </c>
      <c r="E17" s="5">
        <f t="shared" si="3"/>
        <v>145.79172610556347</v>
      </c>
      <c r="F17" s="5">
        <f t="shared" si="3"/>
        <v>150.70422535211267</v>
      </c>
      <c r="G17" s="5">
        <f t="shared" si="3"/>
        <v>99.21630094043887</v>
      </c>
      <c r="H17" s="5">
        <f t="shared" si="3"/>
        <v>151.92307692307691</v>
      </c>
      <c r="I17" s="6">
        <f t="shared" si="3"/>
        <v>83.333333333333343</v>
      </c>
      <c r="J17" s="7">
        <f t="shared" si="3"/>
        <v>119.14800175669743</v>
      </c>
      <c r="K17" s="23">
        <f t="shared" si="3"/>
        <v>130.73170731707319</v>
      </c>
      <c r="L17" s="24">
        <f>IF(L15=0,0,IF(L16=0,0,L15/L16*100))</f>
        <v>164.23444976076556</v>
      </c>
      <c r="M17" s="7">
        <f>IF(M15=0,0,IF(M16=0,0,M15/M16*100))</f>
        <v>153.21027287319421</v>
      </c>
      <c r="N17" s="35">
        <f>IF(N15=0,0,IF(N16=0,0,N15/N16*100))</f>
        <v>131.19500425773489</v>
      </c>
    </row>
    <row r="18" spans="1:14" ht="21" customHeight="1" thickTop="1" thickBot="1" x14ac:dyDescent="0.2">
      <c r="A18" s="43" t="s">
        <v>12</v>
      </c>
      <c r="B18" s="14" t="s">
        <v>33</v>
      </c>
      <c r="C18" s="2">
        <v>123</v>
      </c>
      <c r="D18" s="2">
        <v>5</v>
      </c>
      <c r="E18" s="2">
        <v>776</v>
      </c>
      <c r="F18" s="2">
        <v>147</v>
      </c>
      <c r="G18" s="2">
        <v>830</v>
      </c>
      <c r="H18" s="2">
        <v>66</v>
      </c>
      <c r="I18" s="3">
        <v>8</v>
      </c>
      <c r="J18" s="4">
        <f>SUM(C18:I18)</f>
        <v>1955</v>
      </c>
      <c r="K18" s="28">
        <v>539</v>
      </c>
      <c r="L18" s="29">
        <v>1294</v>
      </c>
      <c r="M18" s="27">
        <f>SUM(K18:L18)</f>
        <v>1833</v>
      </c>
      <c r="N18" s="34">
        <f>SUM(M18,J18)</f>
        <v>3788</v>
      </c>
    </row>
    <row r="19" spans="1:14" ht="21" customHeight="1" thickTop="1" thickBot="1" x14ac:dyDescent="0.2">
      <c r="A19" s="44"/>
      <c r="B19" s="14" t="s">
        <v>35</v>
      </c>
      <c r="C19" s="2">
        <v>86</v>
      </c>
      <c r="D19" s="2">
        <v>3</v>
      </c>
      <c r="E19" s="2">
        <v>510</v>
      </c>
      <c r="F19" s="2">
        <v>133</v>
      </c>
      <c r="G19" s="2">
        <v>852</v>
      </c>
      <c r="H19" s="2">
        <v>59</v>
      </c>
      <c r="I19" s="3">
        <v>9</v>
      </c>
      <c r="J19" s="4">
        <f>SUM(C19:I19)</f>
        <v>1652</v>
      </c>
      <c r="K19" s="28">
        <v>353</v>
      </c>
      <c r="L19" s="29">
        <v>711</v>
      </c>
      <c r="M19" s="27">
        <f>SUM(K19:L19)</f>
        <v>1064</v>
      </c>
      <c r="N19" s="34">
        <f>SUM(M19,J19)</f>
        <v>2716</v>
      </c>
    </row>
    <row r="20" spans="1:14" ht="21" customHeight="1" thickTop="1" thickBot="1" x14ac:dyDescent="0.2">
      <c r="A20" s="45"/>
      <c r="B20" s="14" t="s">
        <v>20</v>
      </c>
      <c r="C20" s="5">
        <f>IF(C18=0,0,IF(C19=0,0,C18/C19*100))</f>
        <v>143.02325581395351</v>
      </c>
      <c r="D20" s="5">
        <f t="shared" ref="D20:K20" si="4">IF(D18=0,0,IF(D19=0,0,D18/D19*100))</f>
        <v>166.66666666666669</v>
      </c>
      <c r="E20" s="5">
        <f t="shared" si="4"/>
        <v>152.15686274509804</v>
      </c>
      <c r="F20" s="5">
        <f t="shared" si="4"/>
        <v>110.5263157894737</v>
      </c>
      <c r="G20" s="5">
        <f t="shared" si="4"/>
        <v>97.417840375586849</v>
      </c>
      <c r="H20" s="5">
        <f t="shared" si="4"/>
        <v>111.86440677966101</v>
      </c>
      <c r="I20" s="6">
        <f t="shared" si="4"/>
        <v>88.888888888888886</v>
      </c>
      <c r="J20" s="7">
        <f t="shared" si="4"/>
        <v>118.34140435835351</v>
      </c>
      <c r="K20" s="23">
        <f t="shared" si="4"/>
        <v>152.69121813031163</v>
      </c>
      <c r="L20" s="24">
        <f>IF(L18=0,0,IF(L19=0,0,L18/L19*100))</f>
        <v>181.99718706047821</v>
      </c>
      <c r="M20" s="7">
        <f>IF(M18=0,0,IF(M19=0,0,M18/M19*100))</f>
        <v>172.27443609022558</v>
      </c>
      <c r="N20" s="35">
        <f>IF(N18=0,0,IF(N19=0,0,N18/N19*100))</f>
        <v>139.46980854197349</v>
      </c>
    </row>
    <row r="21" spans="1:14" ht="21" customHeight="1" thickTop="1" thickBot="1" x14ac:dyDescent="0.2">
      <c r="A21" s="43" t="s">
        <v>13</v>
      </c>
      <c r="B21" s="14" t="s">
        <v>33</v>
      </c>
      <c r="C21" s="2">
        <v>133</v>
      </c>
      <c r="D21" s="2">
        <v>7</v>
      </c>
      <c r="E21" s="2">
        <v>936</v>
      </c>
      <c r="F21" s="2">
        <v>200</v>
      </c>
      <c r="G21" s="2">
        <v>945</v>
      </c>
      <c r="H21" s="2">
        <v>78</v>
      </c>
      <c r="I21" s="3">
        <v>9</v>
      </c>
      <c r="J21" s="4">
        <f>SUM(C21:I21)</f>
        <v>2308</v>
      </c>
      <c r="K21" s="28">
        <v>507</v>
      </c>
      <c r="L21" s="29">
        <v>1228</v>
      </c>
      <c r="M21" s="27">
        <f>SUM(K21:L21)</f>
        <v>1735</v>
      </c>
      <c r="N21" s="34">
        <f>SUM(M21,J21)</f>
        <v>4043</v>
      </c>
    </row>
    <row r="22" spans="1:14" ht="21" customHeight="1" thickTop="1" thickBot="1" x14ac:dyDescent="0.2">
      <c r="A22" s="44"/>
      <c r="B22" s="14" t="s">
        <v>35</v>
      </c>
      <c r="C22" s="2">
        <v>105</v>
      </c>
      <c r="D22" s="2">
        <v>4</v>
      </c>
      <c r="E22" s="2">
        <v>839</v>
      </c>
      <c r="F22" s="2">
        <v>155</v>
      </c>
      <c r="G22" s="2">
        <v>1097</v>
      </c>
      <c r="H22" s="2">
        <v>80</v>
      </c>
      <c r="I22" s="3">
        <v>7</v>
      </c>
      <c r="J22" s="4">
        <f>SUM(C22:I22)</f>
        <v>2287</v>
      </c>
      <c r="K22" s="28">
        <v>519</v>
      </c>
      <c r="L22" s="29">
        <v>1268</v>
      </c>
      <c r="M22" s="27">
        <f>SUM(K22:L22)</f>
        <v>1787</v>
      </c>
      <c r="N22" s="34">
        <f>SUM(M22,J22)</f>
        <v>4074</v>
      </c>
    </row>
    <row r="23" spans="1:14" ht="21" customHeight="1" thickTop="1" thickBot="1" x14ac:dyDescent="0.2">
      <c r="A23" s="44"/>
      <c r="B23" s="15" t="s">
        <v>20</v>
      </c>
      <c r="C23" s="8">
        <f>IF(C21=0,0,IF(C22=0,0,C21/C22*100))</f>
        <v>126.66666666666666</v>
      </c>
      <c r="D23" s="8">
        <f t="shared" ref="D23:K23" si="5">IF(D21=0,0,IF(D22=0,0,D21/D22*100))</f>
        <v>175</v>
      </c>
      <c r="E23" s="8">
        <f t="shared" si="5"/>
        <v>111.56138259833135</v>
      </c>
      <c r="F23" s="8">
        <f t="shared" si="5"/>
        <v>129.03225806451613</v>
      </c>
      <c r="G23" s="8">
        <f t="shared" si="5"/>
        <v>86.144029170464904</v>
      </c>
      <c r="H23" s="8">
        <f t="shared" si="5"/>
        <v>97.5</v>
      </c>
      <c r="I23" s="9">
        <f t="shared" si="5"/>
        <v>128.57142857142858</v>
      </c>
      <c r="J23" s="7">
        <f t="shared" si="5"/>
        <v>100.91823349365983</v>
      </c>
      <c r="K23" s="25">
        <f t="shared" si="5"/>
        <v>97.687861271676297</v>
      </c>
      <c r="L23" s="26">
        <f>IF(L21=0,0,IF(L22=0,0,L21/L22*100))</f>
        <v>96.845425867507885</v>
      </c>
      <c r="M23" s="7">
        <f>IF(M21=0,0,IF(M22=0,0,M21/M22*100))</f>
        <v>97.090095131505322</v>
      </c>
      <c r="N23" s="35">
        <f>IF(N21=0,0,IF(N22=0,0,N21/N22*100))</f>
        <v>99.23907707412863</v>
      </c>
    </row>
    <row r="24" spans="1:14" ht="22.5" customHeight="1" thickTop="1" thickBot="1" x14ac:dyDescent="0.2">
      <c r="A24" s="48" t="s">
        <v>21</v>
      </c>
      <c r="B24" s="16" t="s">
        <v>33</v>
      </c>
      <c r="C24" s="4">
        <f t="shared" ref="C24:I25" si="6">SUM(C6,C9,C12,C15,C18,C21)</f>
        <v>776</v>
      </c>
      <c r="D24" s="4">
        <f t="shared" si="6"/>
        <v>40</v>
      </c>
      <c r="E24" s="4">
        <f t="shared" si="6"/>
        <v>6011</v>
      </c>
      <c r="F24" s="4">
        <f t="shared" si="6"/>
        <v>1204</v>
      </c>
      <c r="G24" s="4">
        <f t="shared" si="6"/>
        <v>6230</v>
      </c>
      <c r="H24" s="4">
        <f t="shared" si="6"/>
        <v>523</v>
      </c>
      <c r="I24" s="10">
        <f t="shared" si="6"/>
        <v>89</v>
      </c>
      <c r="J24" s="4">
        <f>SUM(C24:I24)</f>
        <v>14873</v>
      </c>
      <c r="K24" s="10">
        <f>SUM(K6,K9,K12,K15,K18,K21)</f>
        <v>3306</v>
      </c>
      <c r="L24" s="10">
        <f>SUM(L6,L9,L12,L15,L18,L21)</f>
        <v>8855</v>
      </c>
      <c r="M24" s="27">
        <f>SUM(K24:L24)</f>
        <v>12161</v>
      </c>
      <c r="N24" s="34">
        <f>SUM(M24,J24)</f>
        <v>27034</v>
      </c>
    </row>
    <row r="25" spans="1:14" ht="22.5" customHeight="1" thickTop="1" thickBot="1" x14ac:dyDescent="0.2">
      <c r="A25" s="48"/>
      <c r="B25" s="16" t="s">
        <v>35</v>
      </c>
      <c r="C25" s="4">
        <f t="shared" si="6"/>
        <v>597</v>
      </c>
      <c r="D25" s="4">
        <f t="shared" si="6"/>
        <v>63</v>
      </c>
      <c r="E25" s="4">
        <f t="shared" si="6"/>
        <v>4860</v>
      </c>
      <c r="F25" s="4">
        <f t="shared" si="6"/>
        <v>936</v>
      </c>
      <c r="G25" s="4">
        <f t="shared" si="6"/>
        <v>7071</v>
      </c>
      <c r="H25" s="4">
        <f t="shared" si="6"/>
        <v>513</v>
      </c>
      <c r="I25" s="10">
        <f t="shared" si="6"/>
        <v>94</v>
      </c>
      <c r="J25" s="4">
        <f>SUM(C25:I25)</f>
        <v>14134</v>
      </c>
      <c r="K25" s="10">
        <f>SUM(K7,K10,K13,K16,K19,K22)</f>
        <v>2871</v>
      </c>
      <c r="L25" s="10">
        <f>SUM(L7,L10,L13,L16,L19,L22)</f>
        <v>7471</v>
      </c>
      <c r="M25" s="27">
        <f>SUM(K25:L25)</f>
        <v>10342</v>
      </c>
      <c r="N25" s="34">
        <f>SUM(M25,J25)</f>
        <v>24476</v>
      </c>
    </row>
    <row r="26" spans="1:14" ht="22.5" customHeight="1" thickTop="1" thickBot="1" x14ac:dyDescent="0.2">
      <c r="A26" s="48"/>
      <c r="B26" s="16" t="s">
        <v>20</v>
      </c>
      <c r="C26" s="7">
        <f>IF(C24=0,0,IF(C25=0,0,C24/C25*100))</f>
        <v>129.98324958123953</v>
      </c>
      <c r="D26" s="7">
        <f t="shared" ref="D26:K26" si="7">IF(D24=0,0,IF(D25=0,0,D24/D25*100))</f>
        <v>63.492063492063487</v>
      </c>
      <c r="E26" s="7">
        <f t="shared" si="7"/>
        <v>123.68312757201647</v>
      </c>
      <c r="F26" s="7">
        <f t="shared" si="7"/>
        <v>128.63247863247864</v>
      </c>
      <c r="G26" s="7">
        <f t="shared" si="7"/>
        <v>88.106349879790685</v>
      </c>
      <c r="H26" s="7">
        <f t="shared" si="7"/>
        <v>101.94931773879144</v>
      </c>
      <c r="I26" s="11">
        <f t="shared" si="7"/>
        <v>94.680851063829792</v>
      </c>
      <c r="J26" s="7">
        <f t="shared" si="7"/>
        <v>105.22852695627564</v>
      </c>
      <c r="K26" s="7">
        <f t="shared" si="7"/>
        <v>115.15151515151516</v>
      </c>
      <c r="L26" s="11">
        <f>IF(L24=0,0,IF(L25=0,0,L24/L25*100))</f>
        <v>118.52496319100523</v>
      </c>
      <c r="M26" s="7">
        <f>IF(M24=0,0,IF(M25=0,0,M24/M25*100))</f>
        <v>117.58847418294334</v>
      </c>
      <c r="N26" s="35">
        <f>IF(N24=0,0,IF(N25=0,0,N24/N25*100))</f>
        <v>110.45105409380618</v>
      </c>
    </row>
    <row r="27" spans="1:14" ht="21" customHeight="1" thickTop="1" thickBot="1" x14ac:dyDescent="0.2">
      <c r="A27" s="44" t="s">
        <v>14</v>
      </c>
      <c r="B27" s="14" t="s">
        <v>33</v>
      </c>
      <c r="C27" s="12">
        <v>135</v>
      </c>
      <c r="D27" s="12">
        <v>6</v>
      </c>
      <c r="E27" s="12">
        <v>1059</v>
      </c>
      <c r="F27" s="12">
        <v>230</v>
      </c>
      <c r="G27" s="12">
        <v>1058</v>
      </c>
      <c r="H27" s="12">
        <v>70</v>
      </c>
      <c r="I27" s="13">
        <v>12</v>
      </c>
      <c r="J27" s="4">
        <f>SUM(C27:I27)</f>
        <v>2570</v>
      </c>
      <c r="K27" s="30">
        <v>498</v>
      </c>
      <c r="L27" s="31">
        <v>1085</v>
      </c>
      <c r="M27" s="27">
        <f>SUM(K27:L27)</f>
        <v>1583</v>
      </c>
      <c r="N27" s="34">
        <f>SUM(M27,J27)</f>
        <v>4153</v>
      </c>
    </row>
    <row r="28" spans="1:14" ht="21" customHeight="1" thickTop="1" thickBot="1" x14ac:dyDescent="0.2">
      <c r="A28" s="44"/>
      <c r="B28" s="14" t="s">
        <v>35</v>
      </c>
      <c r="C28" s="12">
        <v>124</v>
      </c>
      <c r="D28" s="12">
        <v>9</v>
      </c>
      <c r="E28" s="12">
        <v>950</v>
      </c>
      <c r="F28" s="12">
        <v>150</v>
      </c>
      <c r="G28" s="12">
        <v>1173</v>
      </c>
      <c r="H28" s="12">
        <v>91</v>
      </c>
      <c r="I28" s="13">
        <v>9</v>
      </c>
      <c r="J28" s="4">
        <f>SUM(C28:I28)</f>
        <v>2506</v>
      </c>
      <c r="K28" s="28">
        <v>567</v>
      </c>
      <c r="L28" s="29">
        <v>1481</v>
      </c>
      <c r="M28" s="27">
        <f>SUM(K28:L28)</f>
        <v>2048</v>
      </c>
      <c r="N28" s="34">
        <f>SUM(M28,J28)</f>
        <v>4554</v>
      </c>
    </row>
    <row r="29" spans="1:14" ht="21" customHeight="1" thickTop="1" thickBot="1" x14ac:dyDescent="0.2">
      <c r="A29" s="45"/>
      <c r="B29" s="14" t="s">
        <v>20</v>
      </c>
      <c r="C29" s="5">
        <f>IF(C27=0,0,IF(C28=0,0,C27/C28*100))</f>
        <v>108.87096774193547</v>
      </c>
      <c r="D29" s="5">
        <f t="shared" ref="D29:K29" si="8">IF(D27=0,0,IF(D28=0,0,D27/D28*100))</f>
        <v>66.666666666666657</v>
      </c>
      <c r="E29" s="5">
        <f>IF(E27=0,0,IF(E28=0,0,E27/E28*100))</f>
        <v>111.47368421052633</v>
      </c>
      <c r="F29" s="5">
        <f t="shared" si="8"/>
        <v>153.33333333333334</v>
      </c>
      <c r="G29" s="5">
        <f t="shared" si="8"/>
        <v>90.196078431372555</v>
      </c>
      <c r="H29" s="5">
        <f t="shared" si="8"/>
        <v>76.923076923076934</v>
      </c>
      <c r="I29" s="6">
        <f t="shared" si="8"/>
        <v>133.33333333333331</v>
      </c>
      <c r="J29" s="7">
        <f t="shared" si="8"/>
        <v>102.55387071029529</v>
      </c>
      <c r="K29" s="23">
        <f t="shared" si="8"/>
        <v>87.830687830687822</v>
      </c>
      <c r="L29" s="24">
        <f>IF(L27=0,0,IF(L28=0,0,L27/L28*100))</f>
        <v>73.261309925725854</v>
      </c>
      <c r="M29" s="7">
        <f>IF(M27=0,0,IF(M28=0,0,M27/M28*100))</f>
        <v>77.294921875</v>
      </c>
      <c r="N29" s="35">
        <f>IF(N27=0,0,IF(N28=0,0,N27/N28*100))</f>
        <v>91.194554238032495</v>
      </c>
    </row>
    <row r="30" spans="1:14" ht="21" customHeight="1" thickTop="1" thickBot="1" x14ac:dyDescent="0.2">
      <c r="A30" s="43" t="s">
        <v>15</v>
      </c>
      <c r="B30" s="14" t="s">
        <v>33</v>
      </c>
      <c r="C30" s="2">
        <v>163</v>
      </c>
      <c r="D30" s="2">
        <v>6</v>
      </c>
      <c r="E30" s="2">
        <v>839</v>
      </c>
      <c r="F30" s="2">
        <v>146</v>
      </c>
      <c r="G30" s="2">
        <v>822</v>
      </c>
      <c r="H30" s="2">
        <v>84</v>
      </c>
      <c r="I30" s="3">
        <v>12</v>
      </c>
      <c r="J30" s="4">
        <f>SUM(C30:I30)</f>
        <v>2072</v>
      </c>
      <c r="K30" s="28">
        <v>358</v>
      </c>
      <c r="L30" s="29">
        <v>1007</v>
      </c>
      <c r="M30" s="27">
        <f>SUM(K30:L30)</f>
        <v>1365</v>
      </c>
      <c r="N30" s="34">
        <f>SUM(M30,J30)</f>
        <v>3437</v>
      </c>
    </row>
    <row r="31" spans="1:14" ht="21" customHeight="1" thickTop="1" thickBot="1" x14ac:dyDescent="0.2">
      <c r="A31" s="44"/>
      <c r="B31" s="14" t="s">
        <v>35</v>
      </c>
      <c r="C31" s="2">
        <v>109</v>
      </c>
      <c r="D31" s="41">
        <v>0</v>
      </c>
      <c r="E31" s="2">
        <v>741</v>
      </c>
      <c r="F31" s="2">
        <v>128</v>
      </c>
      <c r="G31" s="2">
        <v>891</v>
      </c>
      <c r="H31" s="2">
        <v>67</v>
      </c>
      <c r="I31" s="3">
        <v>8</v>
      </c>
      <c r="J31" s="4">
        <f>SUM(C31:I31)</f>
        <v>1944</v>
      </c>
      <c r="K31" s="28">
        <v>431</v>
      </c>
      <c r="L31" s="29">
        <v>1144</v>
      </c>
      <c r="M31" s="27">
        <f>SUM(K31:L31)</f>
        <v>1575</v>
      </c>
      <c r="N31" s="34">
        <f>SUM(M31,J31)</f>
        <v>3519</v>
      </c>
    </row>
    <row r="32" spans="1:14" ht="21" customHeight="1" thickTop="1" thickBot="1" x14ac:dyDescent="0.2">
      <c r="A32" s="45"/>
      <c r="B32" s="14" t="s">
        <v>20</v>
      </c>
      <c r="C32" s="5">
        <f>IF(C30=0,0,IF(C31=0,0,C30/C31*100))</f>
        <v>149.54128440366972</v>
      </c>
      <c r="D32" s="5">
        <f>IF(D30=0,0,IF(D31=0,0,D30/D31*100))</f>
        <v>0</v>
      </c>
      <c r="E32" s="5">
        <f t="shared" ref="E32:K32" si="9">IF(E30=0,0,IF(E31=0,0,E30/E31*100))</f>
        <v>113.22537112010795</v>
      </c>
      <c r="F32" s="5">
        <f t="shared" si="9"/>
        <v>114.0625</v>
      </c>
      <c r="G32" s="5">
        <f t="shared" si="9"/>
        <v>92.255892255892263</v>
      </c>
      <c r="H32" s="5">
        <f t="shared" si="9"/>
        <v>125.37313432835822</v>
      </c>
      <c r="I32" s="6">
        <f t="shared" si="9"/>
        <v>150</v>
      </c>
      <c r="J32" s="7">
        <f t="shared" si="9"/>
        <v>106.58436213991769</v>
      </c>
      <c r="K32" s="23">
        <f t="shared" si="9"/>
        <v>83.062645011600935</v>
      </c>
      <c r="L32" s="24">
        <f>IF(L30=0,0,IF(L31=0,0,L30/L31*100))</f>
        <v>88.02447552447552</v>
      </c>
      <c r="M32" s="7">
        <f>IF(M30=0,0,IF(M31=0,0,M30/M31*100))</f>
        <v>86.666666666666671</v>
      </c>
      <c r="N32" s="35">
        <f>IF(N30=0,0,IF(N31=0,0,N30/N31*100))</f>
        <v>97.669792554703037</v>
      </c>
    </row>
    <row r="33" spans="1:14" ht="21" customHeight="1" thickTop="1" thickBot="1" x14ac:dyDescent="0.2">
      <c r="A33" s="43" t="s">
        <v>16</v>
      </c>
      <c r="B33" s="14" t="s">
        <v>33</v>
      </c>
      <c r="C33" s="2">
        <v>172</v>
      </c>
      <c r="D33" s="2">
        <v>10</v>
      </c>
      <c r="E33" s="2">
        <v>836</v>
      </c>
      <c r="F33" s="2">
        <v>212</v>
      </c>
      <c r="G33" s="2">
        <v>796</v>
      </c>
      <c r="H33" s="2">
        <v>92</v>
      </c>
      <c r="I33" s="3">
        <v>36</v>
      </c>
      <c r="J33" s="4">
        <f>SUM(C33:I33)</f>
        <v>2154</v>
      </c>
      <c r="K33" s="28">
        <v>397</v>
      </c>
      <c r="L33" s="29">
        <v>1035</v>
      </c>
      <c r="M33" s="27">
        <f>SUM(K33:L33)</f>
        <v>1432</v>
      </c>
      <c r="N33" s="34">
        <f>SUM(M33,J33)</f>
        <v>3586</v>
      </c>
    </row>
    <row r="34" spans="1:14" ht="21" customHeight="1" thickTop="1" thickBot="1" x14ac:dyDescent="0.2">
      <c r="A34" s="44"/>
      <c r="B34" s="14" t="s">
        <v>35</v>
      </c>
      <c r="C34" s="2">
        <v>181</v>
      </c>
      <c r="D34" s="2">
        <v>13</v>
      </c>
      <c r="E34" s="2">
        <v>1084</v>
      </c>
      <c r="F34" s="2">
        <v>228</v>
      </c>
      <c r="G34" s="2">
        <v>1206</v>
      </c>
      <c r="H34" s="2">
        <v>108</v>
      </c>
      <c r="I34" s="3">
        <v>44</v>
      </c>
      <c r="J34" s="4">
        <f>SUM(C34:I34)</f>
        <v>2864</v>
      </c>
      <c r="K34" s="28">
        <v>563</v>
      </c>
      <c r="L34" s="29">
        <v>1664</v>
      </c>
      <c r="M34" s="27">
        <f>SUM(K34:L34)</f>
        <v>2227</v>
      </c>
      <c r="N34" s="34">
        <f>SUM(M34,J34)</f>
        <v>5091</v>
      </c>
    </row>
    <row r="35" spans="1:14" ht="21" customHeight="1" thickTop="1" thickBot="1" x14ac:dyDescent="0.2">
      <c r="A35" s="45"/>
      <c r="B35" s="14" t="s">
        <v>20</v>
      </c>
      <c r="C35" s="5">
        <f>IF(C33=0,0,IF(C34=0,0,C33/C34*100))</f>
        <v>95.027624309392266</v>
      </c>
      <c r="D35" s="5">
        <f t="shared" ref="D35:K35" si="10">IF(D33=0,0,IF(D34=0,0,D33/D34*100))</f>
        <v>76.923076923076934</v>
      </c>
      <c r="E35" s="5">
        <f t="shared" si="10"/>
        <v>77.12177121771218</v>
      </c>
      <c r="F35" s="5">
        <f t="shared" si="10"/>
        <v>92.982456140350877</v>
      </c>
      <c r="G35" s="5">
        <f t="shared" si="10"/>
        <v>66.003316749585409</v>
      </c>
      <c r="H35" s="5">
        <f t="shared" si="10"/>
        <v>85.18518518518519</v>
      </c>
      <c r="I35" s="6">
        <f t="shared" si="10"/>
        <v>81.818181818181827</v>
      </c>
      <c r="J35" s="7">
        <f t="shared" si="10"/>
        <v>75.209497206703915</v>
      </c>
      <c r="K35" s="23">
        <f t="shared" si="10"/>
        <v>70.515097690941388</v>
      </c>
      <c r="L35" s="24">
        <f>IF(L33=0,0,IF(L34=0,0,L33/L34*100))</f>
        <v>62.199519230769226</v>
      </c>
      <c r="M35" s="7">
        <f>IF(M33=0,0,IF(M34=0,0,M33/M34*100))</f>
        <v>64.301751234845085</v>
      </c>
      <c r="N35" s="35">
        <f>IF(N33=0,0,IF(N34=0,0,N33/N34*100))</f>
        <v>70.438027892359074</v>
      </c>
    </row>
    <row r="36" spans="1:14" ht="21" customHeight="1" thickTop="1" thickBot="1" x14ac:dyDescent="0.2">
      <c r="A36" s="43" t="s">
        <v>17</v>
      </c>
      <c r="B36" s="14" t="s">
        <v>33</v>
      </c>
      <c r="C36" s="2">
        <v>97</v>
      </c>
      <c r="D36" s="2">
        <v>7</v>
      </c>
      <c r="E36" s="2">
        <v>674</v>
      </c>
      <c r="F36" s="2">
        <v>147</v>
      </c>
      <c r="G36" s="2">
        <v>776</v>
      </c>
      <c r="H36" s="2">
        <v>91</v>
      </c>
      <c r="I36" s="3">
        <v>46</v>
      </c>
      <c r="J36" s="4">
        <f>SUM(C36:I36)</f>
        <v>1838</v>
      </c>
      <c r="K36" s="28">
        <v>436</v>
      </c>
      <c r="L36" s="29">
        <v>872</v>
      </c>
      <c r="M36" s="27">
        <f>SUM(K36:L36)</f>
        <v>1308</v>
      </c>
      <c r="N36" s="34">
        <f>SUM(M36,J36)</f>
        <v>3146</v>
      </c>
    </row>
    <row r="37" spans="1:14" ht="21" customHeight="1" thickTop="1" thickBot="1" x14ac:dyDescent="0.2">
      <c r="A37" s="44"/>
      <c r="B37" s="14" t="s">
        <v>35</v>
      </c>
      <c r="C37" s="2">
        <v>92</v>
      </c>
      <c r="D37" s="2">
        <v>18</v>
      </c>
      <c r="E37" s="2">
        <v>1041</v>
      </c>
      <c r="F37" s="2">
        <v>197</v>
      </c>
      <c r="G37" s="2">
        <v>1235</v>
      </c>
      <c r="H37" s="2">
        <v>79</v>
      </c>
      <c r="I37" s="3">
        <v>29</v>
      </c>
      <c r="J37" s="4">
        <f>SUM(C37:I37)</f>
        <v>2691</v>
      </c>
      <c r="K37" s="28">
        <v>680</v>
      </c>
      <c r="L37" s="29">
        <v>1487</v>
      </c>
      <c r="M37" s="27">
        <f>SUM(K37:L37)</f>
        <v>2167</v>
      </c>
      <c r="N37" s="34">
        <f>SUM(M37,J37)</f>
        <v>4858</v>
      </c>
    </row>
    <row r="38" spans="1:14" ht="21" customHeight="1" thickTop="1" thickBot="1" x14ac:dyDescent="0.2">
      <c r="A38" s="45"/>
      <c r="B38" s="14" t="s">
        <v>20</v>
      </c>
      <c r="C38" s="5">
        <f>IF(C36=0,0,IF(C37=0,0,C36/C37*100))</f>
        <v>105.43478260869566</v>
      </c>
      <c r="D38" s="5">
        <f t="shared" ref="D38:K38" si="11">IF(D36=0,0,IF(D37=0,0,D36/D37*100))</f>
        <v>38.888888888888893</v>
      </c>
      <c r="E38" s="5">
        <f t="shared" si="11"/>
        <v>64.745437079731033</v>
      </c>
      <c r="F38" s="5">
        <f t="shared" si="11"/>
        <v>74.619289340101531</v>
      </c>
      <c r="G38" s="5">
        <f t="shared" si="11"/>
        <v>62.834008097165992</v>
      </c>
      <c r="H38" s="5">
        <f t="shared" si="11"/>
        <v>115.18987341772151</v>
      </c>
      <c r="I38" s="6">
        <f t="shared" si="11"/>
        <v>158.62068965517241</v>
      </c>
      <c r="J38" s="7">
        <f t="shared" si="11"/>
        <v>68.301746562616131</v>
      </c>
      <c r="K38" s="23">
        <f t="shared" si="11"/>
        <v>64.117647058823536</v>
      </c>
      <c r="L38" s="24">
        <f>IF(L36=0,0,IF(L37=0,0,L36/L37*100))</f>
        <v>58.641560188298591</v>
      </c>
      <c r="M38" s="7">
        <f>IF(M36=0,0,IF(M37=0,0,M36/M37*100))</f>
        <v>60.359944623904013</v>
      </c>
      <c r="N38" s="35">
        <f>IF(N36=0,0,IF(N37=0,0,N36/N37*100))</f>
        <v>64.759160148209133</v>
      </c>
    </row>
    <row r="39" spans="1:14" ht="21" customHeight="1" thickTop="1" thickBot="1" x14ac:dyDescent="0.2">
      <c r="A39" s="43" t="s">
        <v>18</v>
      </c>
      <c r="B39" s="14" t="s">
        <v>33</v>
      </c>
      <c r="C39" s="2">
        <v>89</v>
      </c>
      <c r="D39" s="2">
        <v>5</v>
      </c>
      <c r="E39" s="2">
        <v>821</v>
      </c>
      <c r="F39" s="2">
        <v>186</v>
      </c>
      <c r="G39" s="2">
        <v>1024</v>
      </c>
      <c r="H39" s="2">
        <v>76</v>
      </c>
      <c r="I39" s="3">
        <v>67</v>
      </c>
      <c r="J39" s="4">
        <f>SUM(C39:I39)</f>
        <v>2268</v>
      </c>
      <c r="K39" s="28">
        <v>382</v>
      </c>
      <c r="L39" s="29">
        <v>1189</v>
      </c>
      <c r="M39" s="27">
        <f>SUM(K39:L39)</f>
        <v>1571</v>
      </c>
      <c r="N39" s="34">
        <f>SUM(M39,J39)</f>
        <v>3839</v>
      </c>
    </row>
    <row r="40" spans="1:14" ht="21" customHeight="1" thickTop="1" thickBot="1" x14ac:dyDescent="0.2">
      <c r="A40" s="44"/>
      <c r="B40" s="14" t="s">
        <v>35</v>
      </c>
      <c r="C40" s="2">
        <v>112</v>
      </c>
      <c r="D40" s="2">
        <v>13</v>
      </c>
      <c r="E40" s="2">
        <v>1092</v>
      </c>
      <c r="F40" s="2">
        <v>161</v>
      </c>
      <c r="G40" s="2">
        <v>994</v>
      </c>
      <c r="H40" s="2">
        <v>84</v>
      </c>
      <c r="I40" s="3">
        <v>36</v>
      </c>
      <c r="J40" s="4">
        <f>SUM(C40:I40)</f>
        <v>2492</v>
      </c>
      <c r="K40" s="28">
        <v>642</v>
      </c>
      <c r="L40" s="29">
        <v>1429</v>
      </c>
      <c r="M40" s="27">
        <f>SUM(K40:L40)</f>
        <v>2071</v>
      </c>
      <c r="N40" s="34">
        <f>SUM(M40,J40)</f>
        <v>4563</v>
      </c>
    </row>
    <row r="41" spans="1:14" ht="21" customHeight="1" thickTop="1" thickBot="1" x14ac:dyDescent="0.2">
      <c r="A41" s="45"/>
      <c r="B41" s="14" t="s">
        <v>20</v>
      </c>
      <c r="C41" s="5">
        <f>IF(C39=0,0,IF(C40=0,0,C39/C40*100))</f>
        <v>79.464285714285708</v>
      </c>
      <c r="D41" s="5">
        <f t="shared" ref="D41:K41" si="12">IF(D39=0,0,IF(D40=0,0,D39/D40*100))</f>
        <v>38.461538461538467</v>
      </c>
      <c r="E41" s="5">
        <f t="shared" si="12"/>
        <v>75.18315018315019</v>
      </c>
      <c r="F41" s="5">
        <f t="shared" si="12"/>
        <v>115.52795031055901</v>
      </c>
      <c r="G41" s="5">
        <f t="shared" si="12"/>
        <v>103.01810865191148</v>
      </c>
      <c r="H41" s="5">
        <f t="shared" si="12"/>
        <v>90.476190476190482</v>
      </c>
      <c r="I41" s="6">
        <f t="shared" si="12"/>
        <v>186.11111111111111</v>
      </c>
      <c r="J41" s="7">
        <f t="shared" si="12"/>
        <v>91.011235955056179</v>
      </c>
      <c r="K41" s="23">
        <f t="shared" si="12"/>
        <v>59.50155763239875</v>
      </c>
      <c r="L41" s="24">
        <f>IF(L39=0,0,IF(L40=0,0,L39/L40*100))</f>
        <v>83.205038488453468</v>
      </c>
      <c r="M41" s="7">
        <f>IF(M39=0,0,IF(M40=0,0,M39/M40*100))</f>
        <v>75.857073877353926</v>
      </c>
      <c r="N41" s="35">
        <f>IF(N39=0,0,IF(N40=0,0,N39/N40*100))</f>
        <v>84.133245671707215</v>
      </c>
    </row>
    <row r="42" spans="1:14" ht="21" customHeight="1" thickTop="1" thickBot="1" x14ac:dyDescent="0.2">
      <c r="A42" s="46" t="s">
        <v>19</v>
      </c>
      <c r="B42" s="14" t="s">
        <v>33</v>
      </c>
      <c r="C42" s="2">
        <v>124</v>
      </c>
      <c r="D42" s="2">
        <v>18</v>
      </c>
      <c r="E42" s="2">
        <v>758</v>
      </c>
      <c r="F42" s="2">
        <v>172</v>
      </c>
      <c r="G42" s="2">
        <v>826</v>
      </c>
      <c r="H42" s="2">
        <v>82</v>
      </c>
      <c r="I42" s="3">
        <v>56</v>
      </c>
      <c r="J42" s="4">
        <f>SUM(C42:I42)</f>
        <v>2036</v>
      </c>
      <c r="K42" s="28">
        <v>341</v>
      </c>
      <c r="L42" s="29">
        <v>1017</v>
      </c>
      <c r="M42" s="27">
        <f>SUM(K42:L42)</f>
        <v>1358</v>
      </c>
      <c r="N42" s="34">
        <f>SUM(M42,J42)</f>
        <v>3394</v>
      </c>
    </row>
    <row r="43" spans="1:14" ht="21" customHeight="1" thickTop="1" thickBot="1" x14ac:dyDescent="0.2">
      <c r="A43" s="46"/>
      <c r="B43" s="14" t="s">
        <v>35</v>
      </c>
      <c r="C43" s="2">
        <v>96</v>
      </c>
      <c r="D43" s="2">
        <v>10</v>
      </c>
      <c r="E43" s="2">
        <v>699</v>
      </c>
      <c r="F43" s="2">
        <v>128</v>
      </c>
      <c r="G43" s="2">
        <v>761</v>
      </c>
      <c r="H43" s="2">
        <v>74</v>
      </c>
      <c r="I43" s="3">
        <v>42</v>
      </c>
      <c r="J43" s="4">
        <f>SUM(C43:I43)</f>
        <v>1810</v>
      </c>
      <c r="K43" s="28">
        <v>452</v>
      </c>
      <c r="L43" s="29">
        <v>1085</v>
      </c>
      <c r="M43" s="27">
        <f>SUM(K43:L43)</f>
        <v>1537</v>
      </c>
      <c r="N43" s="34">
        <f>SUM(M43,J43)</f>
        <v>3347</v>
      </c>
    </row>
    <row r="44" spans="1:14" ht="21" customHeight="1" thickTop="1" thickBot="1" x14ac:dyDescent="0.2">
      <c r="A44" s="47"/>
      <c r="B44" s="14" t="s">
        <v>20</v>
      </c>
      <c r="C44" s="8">
        <f>IF(C42=0,0,IF(C43=0,0,C42/C43*100))</f>
        <v>129.16666666666669</v>
      </c>
      <c r="D44" s="8">
        <f t="shared" ref="D44:K44" si="13">IF(D42=0,0,IF(D43=0,0,D42/D43*100))</f>
        <v>180</v>
      </c>
      <c r="E44" s="8">
        <f t="shared" si="13"/>
        <v>108.44062947067239</v>
      </c>
      <c r="F44" s="8">
        <f t="shared" si="13"/>
        <v>134.375</v>
      </c>
      <c r="G44" s="8">
        <f t="shared" si="13"/>
        <v>108.54139290407359</v>
      </c>
      <c r="H44" s="8">
        <f t="shared" si="13"/>
        <v>110.81081081081081</v>
      </c>
      <c r="I44" s="9">
        <f t="shared" si="13"/>
        <v>133.33333333333331</v>
      </c>
      <c r="J44" s="7">
        <f t="shared" si="13"/>
        <v>112.48618784530386</v>
      </c>
      <c r="K44" s="25">
        <f t="shared" si="13"/>
        <v>75.442477876106196</v>
      </c>
      <c r="L44" s="26">
        <f>IF(L42=0,0,IF(L43=0,0,L42/L43*100))</f>
        <v>93.73271889400921</v>
      </c>
      <c r="M44" s="7">
        <f>IF(M42=0,0,IF(M43=0,0,M42/M43*100))</f>
        <v>88.353936239427455</v>
      </c>
      <c r="N44" s="35">
        <f>IF(N42=0,0,IF(N43=0,0,N42/N43*100))</f>
        <v>101.40424260531819</v>
      </c>
    </row>
    <row r="45" spans="1:14" ht="22.5" customHeight="1" thickTop="1" thickBot="1" x14ac:dyDescent="0.2">
      <c r="A45" s="48" t="s">
        <v>22</v>
      </c>
      <c r="B45" s="16" t="s">
        <v>33</v>
      </c>
      <c r="C45" s="4">
        <f>SUM(C27,C30,C33,C36,C39,C42)</f>
        <v>780</v>
      </c>
      <c r="D45" s="4">
        <f t="shared" ref="D45:L46" si="14">SUM(D27,D30,D33,D36,D39,D42)</f>
        <v>52</v>
      </c>
      <c r="E45" s="4">
        <f t="shared" si="14"/>
        <v>4987</v>
      </c>
      <c r="F45" s="4">
        <f t="shared" si="14"/>
        <v>1093</v>
      </c>
      <c r="G45" s="4">
        <f t="shared" si="14"/>
        <v>5302</v>
      </c>
      <c r="H45" s="4">
        <f t="shared" si="14"/>
        <v>495</v>
      </c>
      <c r="I45" s="10">
        <f t="shared" si="14"/>
        <v>229</v>
      </c>
      <c r="J45" s="4">
        <f>SUM(C45:I45)</f>
        <v>12938</v>
      </c>
      <c r="K45" s="10">
        <f t="shared" si="14"/>
        <v>2412</v>
      </c>
      <c r="L45" s="10">
        <f t="shared" si="14"/>
        <v>6205</v>
      </c>
      <c r="M45" s="27">
        <f>SUM(K45:L45)</f>
        <v>8617</v>
      </c>
      <c r="N45" s="34">
        <f>SUM(M45,J45)</f>
        <v>21555</v>
      </c>
    </row>
    <row r="46" spans="1:14" ht="22.5" customHeight="1" thickTop="1" thickBot="1" x14ac:dyDescent="0.2">
      <c r="A46" s="48"/>
      <c r="B46" s="16" t="s">
        <v>35</v>
      </c>
      <c r="C46" s="4">
        <f>SUM(C28,C31,C34,C37,C40,C43)</f>
        <v>714</v>
      </c>
      <c r="D46" s="4">
        <f t="shared" ref="D46:I46" si="15">SUM(D28,D31,D34,D37,D40,D43)</f>
        <v>63</v>
      </c>
      <c r="E46" s="4">
        <f t="shared" si="15"/>
        <v>5607</v>
      </c>
      <c r="F46" s="4">
        <f t="shared" si="15"/>
        <v>992</v>
      </c>
      <c r="G46" s="4">
        <f t="shared" si="15"/>
        <v>6260</v>
      </c>
      <c r="H46" s="4">
        <f t="shared" si="15"/>
        <v>503</v>
      </c>
      <c r="I46" s="10">
        <f t="shared" si="15"/>
        <v>168</v>
      </c>
      <c r="J46" s="4">
        <f>SUM(C46:I46)</f>
        <v>14307</v>
      </c>
      <c r="K46" s="10">
        <f t="shared" si="14"/>
        <v>3335</v>
      </c>
      <c r="L46" s="10">
        <f t="shared" si="14"/>
        <v>8290</v>
      </c>
      <c r="M46" s="27">
        <f>SUM(K46:L46)</f>
        <v>11625</v>
      </c>
      <c r="N46" s="34">
        <f>SUM(M46,J46)</f>
        <v>25932</v>
      </c>
    </row>
    <row r="47" spans="1:14" ht="22.5" customHeight="1" thickTop="1" thickBot="1" x14ac:dyDescent="0.2">
      <c r="A47" s="48"/>
      <c r="B47" s="16" t="s">
        <v>20</v>
      </c>
      <c r="C47" s="7">
        <f>IF(C45=0,0,IF(C46=0,0,C45/C46*100))</f>
        <v>109.24369747899159</v>
      </c>
      <c r="D47" s="7">
        <f t="shared" ref="D47:K47" si="16">IF(D45=0,0,IF(D46=0,0,D45/D46*100))</f>
        <v>82.539682539682531</v>
      </c>
      <c r="E47" s="7">
        <f t="shared" si="16"/>
        <v>88.942393436775461</v>
      </c>
      <c r="F47" s="7">
        <f t="shared" si="16"/>
        <v>110.18145161290323</v>
      </c>
      <c r="G47" s="7">
        <f t="shared" si="16"/>
        <v>84.696485623003198</v>
      </c>
      <c r="H47" s="7">
        <f t="shared" si="16"/>
        <v>98.409542743538765</v>
      </c>
      <c r="I47" s="11">
        <f t="shared" si="16"/>
        <v>136.30952380952382</v>
      </c>
      <c r="J47" s="7">
        <f t="shared" si="16"/>
        <v>90.431257426434613</v>
      </c>
      <c r="K47" s="7">
        <f t="shared" si="16"/>
        <v>72.323838080959518</v>
      </c>
      <c r="L47" s="11">
        <f>IF(L45=0,0,IF(L46=0,0,L45/L46*100))</f>
        <v>74.84921592279855</v>
      </c>
      <c r="M47" s="7">
        <f>IF(M45=0,0,IF(M46=0,0,M45/M46*100))</f>
        <v>74.124731182795699</v>
      </c>
      <c r="N47" s="35">
        <f>IF(N45=0,0,IF(N46=0,0,N45/N46*100))</f>
        <v>83.121240166589544</v>
      </c>
    </row>
    <row r="48" spans="1:14" ht="22.5" customHeight="1" thickTop="1" thickBot="1" x14ac:dyDescent="0.2">
      <c r="A48" s="59" t="s">
        <v>7</v>
      </c>
      <c r="B48" s="36" t="s">
        <v>33</v>
      </c>
      <c r="C48" s="37">
        <f>SUM(C24,C45)</f>
        <v>1556</v>
      </c>
      <c r="D48" s="37">
        <f t="shared" ref="D48:L49" si="17">SUM(D24,D45)</f>
        <v>92</v>
      </c>
      <c r="E48" s="37">
        <f t="shared" si="17"/>
        <v>10998</v>
      </c>
      <c r="F48" s="37">
        <f t="shared" si="17"/>
        <v>2297</v>
      </c>
      <c r="G48" s="37">
        <f t="shared" si="17"/>
        <v>11532</v>
      </c>
      <c r="H48" s="37">
        <f t="shared" si="17"/>
        <v>1018</v>
      </c>
      <c r="I48" s="38">
        <f t="shared" si="17"/>
        <v>318</v>
      </c>
      <c r="J48" s="37">
        <f>SUM(C48:I48)</f>
        <v>27811</v>
      </c>
      <c r="K48" s="38">
        <f t="shared" si="17"/>
        <v>5718</v>
      </c>
      <c r="L48" s="38">
        <f t="shared" si="17"/>
        <v>15060</v>
      </c>
      <c r="M48" s="34">
        <f>SUM(K48:L48)</f>
        <v>20778</v>
      </c>
      <c r="N48" s="34">
        <f>SUM(M48,J48)</f>
        <v>48589</v>
      </c>
    </row>
    <row r="49" spans="1:14" ht="22.5" customHeight="1" thickTop="1" thickBot="1" x14ac:dyDescent="0.2">
      <c r="A49" s="60"/>
      <c r="B49" s="36" t="s">
        <v>35</v>
      </c>
      <c r="C49" s="37">
        <f>SUM(C25,C46)</f>
        <v>1311</v>
      </c>
      <c r="D49" s="37">
        <f t="shared" ref="D49:I49" si="18">SUM(D25,D46)</f>
        <v>126</v>
      </c>
      <c r="E49" s="37">
        <f t="shared" si="18"/>
        <v>10467</v>
      </c>
      <c r="F49" s="37">
        <f t="shared" si="18"/>
        <v>1928</v>
      </c>
      <c r="G49" s="37">
        <f t="shared" si="18"/>
        <v>13331</v>
      </c>
      <c r="H49" s="37">
        <f t="shared" si="18"/>
        <v>1016</v>
      </c>
      <c r="I49" s="38">
        <f t="shared" si="18"/>
        <v>262</v>
      </c>
      <c r="J49" s="37">
        <f>SUM(C49:I49)</f>
        <v>28441</v>
      </c>
      <c r="K49" s="38">
        <f t="shared" si="17"/>
        <v>6206</v>
      </c>
      <c r="L49" s="38">
        <f t="shared" si="17"/>
        <v>15761</v>
      </c>
      <c r="M49" s="34">
        <f>SUM(K49:L49)</f>
        <v>21967</v>
      </c>
      <c r="N49" s="34">
        <f>SUM(M49,J49)</f>
        <v>50408</v>
      </c>
    </row>
    <row r="50" spans="1:14" ht="22.5" customHeight="1" thickTop="1" thickBot="1" x14ac:dyDescent="0.2">
      <c r="A50" s="61"/>
      <c r="B50" s="36" t="s">
        <v>20</v>
      </c>
      <c r="C50" s="35">
        <f>IF(C48=0,0,IF(C49=0,0,C48/C49*100))</f>
        <v>118.68802440884821</v>
      </c>
      <c r="D50" s="35">
        <f t="shared" ref="D50:K50" si="19">IF(D48=0,0,IF(D49=0,0,D48/D49*100))</f>
        <v>73.015873015873012</v>
      </c>
      <c r="E50" s="35">
        <f t="shared" si="19"/>
        <v>105.07308684436802</v>
      </c>
      <c r="F50" s="35">
        <f t="shared" si="19"/>
        <v>119.1390041493776</v>
      </c>
      <c r="G50" s="35">
        <f t="shared" si="19"/>
        <v>86.505138399219859</v>
      </c>
      <c r="H50" s="35">
        <f t="shared" si="19"/>
        <v>100.19685039370079</v>
      </c>
      <c r="I50" s="35">
        <f t="shared" si="19"/>
        <v>121.37404580152671</v>
      </c>
      <c r="J50" s="35">
        <f t="shared" si="19"/>
        <v>97.784888013782918</v>
      </c>
      <c r="K50" s="35">
        <f t="shared" si="19"/>
        <v>92.13664195939414</v>
      </c>
      <c r="L50" s="39">
        <f>IF(L48=0,0,IF(L49=0,0,L48/L49*100))</f>
        <v>95.552312670515832</v>
      </c>
      <c r="M50" s="35">
        <f>IF(M48=0,0,IF(M49=0,0,M48/M49*100))</f>
        <v>94.587335548777702</v>
      </c>
      <c r="N50" s="35">
        <f>IF(N48=0,0,IF(N49=0,0,N48/N49*100))</f>
        <v>96.3914458022536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19685039370078741" top="0.59055118110236227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42" t="s">
        <v>30</v>
      </c>
      <c r="B2" s="42"/>
      <c r="C2" s="42"/>
      <c r="D2" s="42"/>
      <c r="E2" s="42"/>
      <c r="F2" s="42"/>
      <c r="G2" s="42"/>
      <c r="H2" s="42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2"/>
      <c r="B4" s="53"/>
      <c r="C4" s="82" t="s">
        <v>31</v>
      </c>
      <c r="D4" s="82"/>
      <c r="E4" s="82" t="s">
        <v>32</v>
      </c>
      <c r="F4" s="84"/>
      <c r="G4" s="85" t="s">
        <v>7</v>
      </c>
      <c r="H4" s="86"/>
    </row>
    <row r="5" spans="1:12" ht="18" customHeight="1" thickTop="1" thickBot="1" x14ac:dyDescent="0.2">
      <c r="A5" s="54"/>
      <c r="B5" s="55"/>
      <c r="C5" s="82"/>
      <c r="D5" s="82"/>
      <c r="E5" s="82"/>
      <c r="F5" s="84"/>
      <c r="G5" s="85"/>
      <c r="H5" s="86"/>
    </row>
    <row r="6" spans="1:12" ht="21" customHeight="1" thickTop="1" thickBot="1" x14ac:dyDescent="0.2">
      <c r="A6" s="43" t="s">
        <v>8</v>
      </c>
      <c r="B6" s="32" t="s">
        <v>33</v>
      </c>
      <c r="C6" s="66">
        <v>236592</v>
      </c>
      <c r="D6" s="66"/>
      <c r="E6" s="66">
        <v>147850</v>
      </c>
      <c r="F6" s="67"/>
      <c r="G6" s="62">
        <f>SUM(C6:F6)</f>
        <v>384442</v>
      </c>
      <c r="H6" s="63"/>
    </row>
    <row r="7" spans="1:12" ht="21" customHeight="1" thickTop="1" thickBot="1" x14ac:dyDescent="0.2">
      <c r="A7" s="44"/>
      <c r="B7" s="32" t="s">
        <v>35</v>
      </c>
      <c r="C7" s="66">
        <v>221464</v>
      </c>
      <c r="D7" s="66"/>
      <c r="E7" s="66">
        <v>138639</v>
      </c>
      <c r="F7" s="67"/>
      <c r="G7" s="62">
        <f>SUM(C7:F7)</f>
        <v>360103</v>
      </c>
      <c r="H7" s="63"/>
    </row>
    <row r="8" spans="1:12" ht="21" customHeight="1" thickTop="1" thickBot="1" x14ac:dyDescent="0.2">
      <c r="A8" s="45"/>
      <c r="B8" s="32" t="s">
        <v>20</v>
      </c>
      <c r="C8" s="72">
        <f>IF(C6=0,0,IF(C7=0,0,C6/C7*100))</f>
        <v>106.83090705487122</v>
      </c>
      <c r="D8" s="72"/>
      <c r="E8" s="72">
        <f>IF(E6=0,0,IF(E7=0,0,E6/E7*100))</f>
        <v>106.64387365748456</v>
      </c>
      <c r="F8" s="73"/>
      <c r="G8" s="64">
        <f>IF(G6=0,0,IF(G7=0,0,G6/G7*100))</f>
        <v>106.75889953707689</v>
      </c>
      <c r="H8" s="65"/>
    </row>
    <row r="9" spans="1:12" ht="21" customHeight="1" thickTop="1" thickBot="1" x14ac:dyDescent="0.2">
      <c r="A9" s="43" t="s">
        <v>9</v>
      </c>
      <c r="B9" s="32" t="s">
        <v>33</v>
      </c>
      <c r="C9" s="66">
        <v>262372</v>
      </c>
      <c r="D9" s="66"/>
      <c r="E9" s="66">
        <v>169926</v>
      </c>
      <c r="F9" s="67"/>
      <c r="G9" s="62">
        <f>SUM(C9:F9)</f>
        <v>432298</v>
      </c>
      <c r="H9" s="63"/>
    </row>
    <row r="10" spans="1:12" ht="21" customHeight="1" thickTop="1" thickBot="1" x14ac:dyDescent="0.2">
      <c r="A10" s="44"/>
      <c r="B10" s="32" t="s">
        <v>35</v>
      </c>
      <c r="C10" s="66">
        <v>268302</v>
      </c>
      <c r="D10" s="66"/>
      <c r="E10" s="66">
        <v>161883</v>
      </c>
      <c r="F10" s="67"/>
      <c r="G10" s="62">
        <f>SUM(C10:F10)</f>
        <v>430185</v>
      </c>
      <c r="H10" s="63"/>
    </row>
    <row r="11" spans="1:12" ht="21" customHeight="1" thickTop="1" thickBot="1" x14ac:dyDescent="0.2">
      <c r="A11" s="45"/>
      <c r="B11" s="32" t="s">
        <v>20</v>
      </c>
      <c r="C11" s="72">
        <f>IF(C9=0,0,IF(C10=0,0,C9/C10*100))</f>
        <v>97.789804026805612</v>
      </c>
      <c r="D11" s="72"/>
      <c r="E11" s="72">
        <f>IF(E9=0,0,IF(E10=0,0,E9/E10*100))</f>
        <v>104.96840310594689</v>
      </c>
      <c r="F11" s="73"/>
      <c r="G11" s="64">
        <f>IF(G9=0,0,IF(G10=0,0,G9/G10*100))</f>
        <v>100.49118402547741</v>
      </c>
      <c r="H11" s="65"/>
    </row>
    <row r="12" spans="1:12" ht="21" customHeight="1" thickTop="1" thickBot="1" x14ac:dyDescent="0.2">
      <c r="A12" s="43" t="s">
        <v>10</v>
      </c>
      <c r="B12" s="32" t="s">
        <v>33</v>
      </c>
      <c r="C12" s="66">
        <v>384114</v>
      </c>
      <c r="D12" s="66"/>
      <c r="E12" s="66">
        <v>228889</v>
      </c>
      <c r="F12" s="67"/>
      <c r="G12" s="62">
        <f>SUM(C12:F12)</f>
        <v>613003</v>
      </c>
      <c r="H12" s="63"/>
    </row>
    <row r="13" spans="1:12" ht="21" customHeight="1" thickTop="1" thickBot="1" x14ac:dyDescent="0.2">
      <c r="A13" s="44"/>
      <c r="B13" s="32" t="s">
        <v>35</v>
      </c>
      <c r="C13" s="66">
        <v>374955</v>
      </c>
      <c r="D13" s="66"/>
      <c r="E13" s="66">
        <v>206483</v>
      </c>
      <c r="F13" s="67"/>
      <c r="G13" s="62">
        <f>SUM(C13:F13)</f>
        <v>581438</v>
      </c>
      <c r="H13" s="63"/>
    </row>
    <row r="14" spans="1:12" ht="21" customHeight="1" thickTop="1" thickBot="1" x14ac:dyDescent="0.2">
      <c r="A14" s="45"/>
      <c r="B14" s="32" t="s">
        <v>20</v>
      </c>
      <c r="C14" s="72">
        <f>IF(C12=0,0,IF(C13=0,0,C12/C13*100))</f>
        <v>102.44269312317478</v>
      </c>
      <c r="D14" s="72"/>
      <c r="E14" s="72">
        <f>IF(E12=0,0,IF(E13=0,0,E12/E13*100))</f>
        <v>110.85125651990721</v>
      </c>
      <c r="F14" s="73"/>
      <c r="G14" s="64">
        <f>IF(G12=0,0,IF(G13=0,0,G12/G13*100))</f>
        <v>105.42878174457122</v>
      </c>
      <c r="H14" s="65"/>
    </row>
    <row r="15" spans="1:12" ht="21" customHeight="1" thickTop="1" thickBot="1" x14ac:dyDescent="0.2">
      <c r="A15" s="43" t="s">
        <v>11</v>
      </c>
      <c r="B15" s="32" t="s">
        <v>33</v>
      </c>
      <c r="C15" s="78">
        <v>210353</v>
      </c>
      <c r="D15" s="83"/>
      <c r="E15" s="78">
        <v>139541</v>
      </c>
      <c r="F15" s="79"/>
      <c r="G15" s="62">
        <f>SUM(C15:F15)</f>
        <v>349894</v>
      </c>
      <c r="H15" s="63"/>
    </row>
    <row r="16" spans="1:12" ht="21" customHeight="1" thickTop="1" thickBot="1" x14ac:dyDescent="0.2">
      <c r="A16" s="44"/>
      <c r="B16" s="32" t="s">
        <v>35</v>
      </c>
      <c r="C16" s="78">
        <v>172138</v>
      </c>
      <c r="D16" s="83"/>
      <c r="E16" s="78">
        <v>98255</v>
      </c>
      <c r="F16" s="79"/>
      <c r="G16" s="62">
        <f>SUM(C16:F16)</f>
        <v>270393</v>
      </c>
      <c r="H16" s="63"/>
    </row>
    <row r="17" spans="1:8" ht="21" customHeight="1" thickTop="1" thickBot="1" x14ac:dyDescent="0.2">
      <c r="A17" s="45"/>
      <c r="B17" s="32" t="s">
        <v>20</v>
      </c>
      <c r="C17" s="72">
        <f>IF(C15=0,0,IF(C16=0,0,C15/C16*100))</f>
        <v>122.20021145824862</v>
      </c>
      <c r="D17" s="72"/>
      <c r="E17" s="72">
        <f>IF(E15=0,0,IF(E16=0,0,E15/E16*100))</f>
        <v>142.01923566230727</v>
      </c>
      <c r="F17" s="73"/>
      <c r="G17" s="64">
        <f>IF(G15=0,0,IF(G16=0,0,G15/G16*100))</f>
        <v>129.40201854337946</v>
      </c>
      <c r="H17" s="65"/>
    </row>
    <row r="18" spans="1:8" ht="21" customHeight="1" thickTop="1" thickBot="1" x14ac:dyDescent="0.2">
      <c r="A18" s="43" t="s">
        <v>12</v>
      </c>
      <c r="B18" s="32" t="s">
        <v>33</v>
      </c>
      <c r="C18" s="66">
        <v>193750</v>
      </c>
      <c r="D18" s="66"/>
      <c r="E18" s="66">
        <v>125568</v>
      </c>
      <c r="F18" s="67"/>
      <c r="G18" s="62">
        <f>SUM(C18:F18)</f>
        <v>319318</v>
      </c>
      <c r="H18" s="63"/>
    </row>
    <row r="19" spans="1:8" ht="21" customHeight="1" thickTop="1" thickBot="1" x14ac:dyDescent="0.2">
      <c r="A19" s="44"/>
      <c r="B19" s="32" t="s">
        <v>35</v>
      </c>
      <c r="C19" s="66">
        <v>147978</v>
      </c>
      <c r="D19" s="66"/>
      <c r="E19" s="66">
        <v>70307</v>
      </c>
      <c r="F19" s="67"/>
      <c r="G19" s="62">
        <f>SUM(C19:F19)</f>
        <v>218285</v>
      </c>
      <c r="H19" s="63"/>
    </row>
    <row r="20" spans="1:8" ht="21" customHeight="1" thickTop="1" thickBot="1" x14ac:dyDescent="0.2">
      <c r="A20" s="45"/>
      <c r="B20" s="32" t="s">
        <v>20</v>
      </c>
      <c r="C20" s="72">
        <f>IF(C18=0,0,IF(C19=0,0,C18/C19*100))</f>
        <v>130.93162497127952</v>
      </c>
      <c r="D20" s="72"/>
      <c r="E20" s="72">
        <f>IF(E18=0,0,IF(E19=0,0,E18/E19*100))</f>
        <v>178.59957045528893</v>
      </c>
      <c r="F20" s="73"/>
      <c r="G20" s="64">
        <f>IF(G18=0,0,IF(G19=0,0,G18/G19*100))</f>
        <v>146.28490276473417</v>
      </c>
      <c r="H20" s="65"/>
    </row>
    <row r="21" spans="1:8" ht="21" customHeight="1" thickTop="1" thickBot="1" x14ac:dyDescent="0.2">
      <c r="A21" s="43" t="s">
        <v>13</v>
      </c>
      <c r="B21" s="32" t="s">
        <v>33</v>
      </c>
      <c r="C21" s="66">
        <v>234697</v>
      </c>
      <c r="D21" s="66"/>
      <c r="E21" s="76">
        <v>130934</v>
      </c>
      <c r="F21" s="77"/>
      <c r="G21" s="62">
        <f>SUM(C21:F21)</f>
        <v>365631</v>
      </c>
      <c r="H21" s="63"/>
    </row>
    <row r="22" spans="1:8" ht="21" customHeight="1" thickTop="1" thickBot="1" x14ac:dyDescent="0.2">
      <c r="A22" s="44"/>
      <c r="B22" s="32" t="s">
        <v>35</v>
      </c>
      <c r="C22" s="66">
        <v>214857</v>
      </c>
      <c r="D22" s="66"/>
      <c r="E22" s="66">
        <v>132515</v>
      </c>
      <c r="F22" s="67"/>
      <c r="G22" s="62">
        <f>SUM(C22:F22)</f>
        <v>347372</v>
      </c>
      <c r="H22" s="63"/>
    </row>
    <row r="23" spans="1:8" ht="21" customHeight="1" thickTop="1" thickBot="1" x14ac:dyDescent="0.2">
      <c r="A23" s="44"/>
      <c r="B23" s="33" t="s">
        <v>20</v>
      </c>
      <c r="C23" s="68">
        <f>IF(C21=0,0,IF(C22=0,0,C21/C22*100))</f>
        <v>109.23404869285152</v>
      </c>
      <c r="D23" s="68"/>
      <c r="E23" s="68">
        <f>IF(E21=0,0,IF(E22=0,0,E21/E22*100))</f>
        <v>98.806927517639508</v>
      </c>
      <c r="F23" s="69"/>
      <c r="G23" s="64">
        <f>IF(G21=0,0,IF(G22=0,0,G21/G22*100))</f>
        <v>105.25632463180683</v>
      </c>
      <c r="H23" s="65"/>
    </row>
    <row r="24" spans="1:8" ht="22.5" customHeight="1" thickTop="1" thickBot="1" x14ac:dyDescent="0.2">
      <c r="A24" s="48" t="s">
        <v>21</v>
      </c>
      <c r="B24" s="16" t="s">
        <v>33</v>
      </c>
      <c r="C24" s="70">
        <f>SUM(C6,C9,C12,C15,C18,C21)</f>
        <v>1521878</v>
      </c>
      <c r="D24" s="71"/>
      <c r="E24" s="70">
        <f>SUM(E6,E9,E12,E15,E18,E21)</f>
        <v>942708</v>
      </c>
      <c r="F24" s="71"/>
      <c r="G24" s="62">
        <f>SUM(C24:F24)</f>
        <v>2464586</v>
      </c>
      <c r="H24" s="63"/>
    </row>
    <row r="25" spans="1:8" ht="22.5" customHeight="1" thickTop="1" thickBot="1" x14ac:dyDescent="0.2">
      <c r="A25" s="48"/>
      <c r="B25" s="16" t="s">
        <v>35</v>
      </c>
      <c r="C25" s="70">
        <f>SUM(C7,C10,C13,C16,C19,C22)</f>
        <v>1399694</v>
      </c>
      <c r="D25" s="71"/>
      <c r="E25" s="70">
        <f>SUM(E7,E10,E13,E16,E19,E22)</f>
        <v>808082</v>
      </c>
      <c r="F25" s="71"/>
      <c r="G25" s="62">
        <f>SUM(C25:F25)</f>
        <v>2207776</v>
      </c>
      <c r="H25" s="63"/>
    </row>
    <row r="26" spans="1:8" ht="22.5" customHeight="1" thickTop="1" thickBot="1" x14ac:dyDescent="0.2">
      <c r="A26" s="48"/>
      <c r="B26" s="16" t="s">
        <v>20</v>
      </c>
      <c r="C26" s="74">
        <f>IF(C24=0,0,IF(C25=0,0,C24/C25*100))</f>
        <v>108.72933655498989</v>
      </c>
      <c r="D26" s="75"/>
      <c r="E26" s="74">
        <f>IF(E24=0,0,IF(E25=0,0,E24/E25*100))</f>
        <v>116.65994292658419</v>
      </c>
      <c r="F26" s="75"/>
      <c r="G26" s="64">
        <f>IF(G24=0,0,IF(G25=0,0,G24/G25*100))</f>
        <v>111.63206774600323</v>
      </c>
      <c r="H26" s="65"/>
    </row>
    <row r="27" spans="1:8" ht="21" customHeight="1" thickTop="1" thickBot="1" x14ac:dyDescent="0.2">
      <c r="A27" s="44" t="s">
        <v>14</v>
      </c>
      <c r="B27" s="32" t="s">
        <v>33</v>
      </c>
      <c r="C27" s="80">
        <v>247148</v>
      </c>
      <c r="D27" s="80"/>
      <c r="E27" s="80">
        <v>130300</v>
      </c>
      <c r="F27" s="81"/>
      <c r="G27" s="62">
        <f>SUM(C27:F27)</f>
        <v>377448</v>
      </c>
      <c r="H27" s="63"/>
    </row>
    <row r="28" spans="1:8" ht="21" customHeight="1" thickTop="1" thickBot="1" x14ac:dyDescent="0.2">
      <c r="A28" s="44"/>
      <c r="B28" s="32" t="s">
        <v>35</v>
      </c>
      <c r="C28" s="66">
        <v>239355</v>
      </c>
      <c r="D28" s="66"/>
      <c r="E28" s="66">
        <v>156991</v>
      </c>
      <c r="F28" s="67"/>
      <c r="G28" s="62">
        <f>SUM(C28:F28)</f>
        <v>396346</v>
      </c>
      <c r="H28" s="63"/>
    </row>
    <row r="29" spans="1:8" ht="21" customHeight="1" thickTop="1" thickBot="1" x14ac:dyDescent="0.2">
      <c r="A29" s="45"/>
      <c r="B29" s="32" t="s">
        <v>20</v>
      </c>
      <c r="C29" s="72">
        <f>IF(C27=0,0,IF(C28=0,0,C27/C28*100))</f>
        <v>103.25583338555701</v>
      </c>
      <c r="D29" s="72"/>
      <c r="E29" s="72">
        <f>IF(E27=0,0,IF(E28=0,0,E27/E28*100))</f>
        <v>82.998388442649571</v>
      </c>
      <c r="F29" s="73"/>
      <c r="G29" s="64">
        <f>IF(G27=0,0,IF(G28=0,0,G27/G28*100))</f>
        <v>95.231943806673968</v>
      </c>
      <c r="H29" s="65"/>
    </row>
    <row r="30" spans="1:8" ht="21" customHeight="1" thickTop="1" thickBot="1" x14ac:dyDescent="0.2">
      <c r="A30" s="43" t="s">
        <v>15</v>
      </c>
      <c r="B30" s="32" t="s">
        <v>33</v>
      </c>
      <c r="C30" s="66">
        <v>206568</v>
      </c>
      <c r="D30" s="66"/>
      <c r="E30" s="66">
        <v>113129</v>
      </c>
      <c r="F30" s="67"/>
      <c r="G30" s="62">
        <f>SUM(C30:F30)</f>
        <v>319697</v>
      </c>
      <c r="H30" s="63"/>
    </row>
    <row r="31" spans="1:8" ht="21" customHeight="1" thickTop="1" thickBot="1" x14ac:dyDescent="0.2">
      <c r="A31" s="44"/>
      <c r="B31" s="32" t="s">
        <v>35</v>
      </c>
      <c r="C31" s="66">
        <v>197832</v>
      </c>
      <c r="D31" s="66"/>
      <c r="E31" s="66">
        <v>128607</v>
      </c>
      <c r="F31" s="67"/>
      <c r="G31" s="62">
        <f>SUM(C31:F31)</f>
        <v>326439</v>
      </c>
      <c r="H31" s="63"/>
    </row>
    <row r="32" spans="1:8" ht="21" customHeight="1" thickTop="1" thickBot="1" x14ac:dyDescent="0.2">
      <c r="A32" s="45"/>
      <c r="B32" s="32" t="s">
        <v>20</v>
      </c>
      <c r="C32" s="72">
        <f>IF(C30=0,0,IF(C31=0,0,C30/C31*100))</f>
        <v>104.41586800921993</v>
      </c>
      <c r="D32" s="72"/>
      <c r="E32" s="72">
        <f>IF(E30=0,0,IF(E31=0,0,E30/E31*100))</f>
        <v>87.964885270630674</v>
      </c>
      <c r="F32" s="73"/>
      <c r="G32" s="64">
        <f>IF(G30=0,0,IF(G31=0,0,G30/G31*100))</f>
        <v>97.934683049513083</v>
      </c>
      <c r="H32" s="65"/>
    </row>
    <row r="33" spans="1:8" ht="21" customHeight="1" thickTop="1" thickBot="1" x14ac:dyDescent="0.2">
      <c r="A33" s="43" t="s">
        <v>16</v>
      </c>
      <c r="B33" s="32" t="s">
        <v>33</v>
      </c>
      <c r="C33" s="66">
        <v>205423</v>
      </c>
      <c r="D33" s="66"/>
      <c r="E33" s="66">
        <v>112948</v>
      </c>
      <c r="F33" s="67"/>
      <c r="G33" s="62">
        <f>SUM(C33:F33)</f>
        <v>318371</v>
      </c>
      <c r="H33" s="63"/>
    </row>
    <row r="34" spans="1:8" ht="21" customHeight="1" thickTop="1" thickBot="1" x14ac:dyDescent="0.2">
      <c r="A34" s="44"/>
      <c r="B34" s="32" t="s">
        <v>35</v>
      </c>
      <c r="C34" s="66">
        <v>293520</v>
      </c>
      <c r="D34" s="66"/>
      <c r="E34" s="66">
        <v>176186</v>
      </c>
      <c r="F34" s="67"/>
      <c r="G34" s="62">
        <f>SUM(C34:F34)</f>
        <v>469706</v>
      </c>
      <c r="H34" s="63"/>
    </row>
    <row r="35" spans="1:8" ht="21" customHeight="1" thickTop="1" thickBot="1" x14ac:dyDescent="0.2">
      <c r="A35" s="45"/>
      <c r="B35" s="32" t="s">
        <v>20</v>
      </c>
      <c r="C35" s="72">
        <f>IF(C33=0,0,IF(C34=0,0,C33/C34*100))</f>
        <v>69.986031616244205</v>
      </c>
      <c r="D35" s="72"/>
      <c r="E35" s="72">
        <f>IF(E33=0,0,IF(E34=0,0,E33/E34*100))</f>
        <v>64.107250292304713</v>
      </c>
      <c r="F35" s="73"/>
      <c r="G35" s="64">
        <f>IF(G33=0,0,IF(G34=0,0,G33/G34*100))</f>
        <v>67.780909760573635</v>
      </c>
      <c r="H35" s="65"/>
    </row>
    <row r="36" spans="1:8" ht="21" customHeight="1" thickTop="1" thickBot="1" x14ac:dyDescent="0.2">
      <c r="A36" s="43" t="s">
        <v>17</v>
      </c>
      <c r="B36" s="32" t="s">
        <v>33</v>
      </c>
      <c r="C36" s="66">
        <v>176743</v>
      </c>
      <c r="D36" s="66"/>
      <c r="E36" s="66">
        <v>102598</v>
      </c>
      <c r="F36" s="67"/>
      <c r="G36" s="62">
        <f>SUM(C36:F36)</f>
        <v>279341</v>
      </c>
      <c r="H36" s="63"/>
    </row>
    <row r="37" spans="1:8" ht="21" customHeight="1" thickTop="1" thickBot="1" x14ac:dyDescent="0.2">
      <c r="A37" s="44"/>
      <c r="B37" s="32" t="s">
        <v>35</v>
      </c>
      <c r="C37" s="66">
        <v>253304</v>
      </c>
      <c r="D37" s="66"/>
      <c r="E37" s="66">
        <v>153547</v>
      </c>
      <c r="F37" s="67"/>
      <c r="G37" s="62">
        <f>SUM(C37:F37)</f>
        <v>406851</v>
      </c>
      <c r="H37" s="63"/>
    </row>
    <row r="38" spans="1:8" ht="21" customHeight="1" thickTop="1" thickBot="1" x14ac:dyDescent="0.2">
      <c r="A38" s="45"/>
      <c r="B38" s="32" t="s">
        <v>20</v>
      </c>
      <c r="C38" s="72">
        <f>IF(C36=0,0,IF(C37=0,0,C36/C37*100))</f>
        <v>69.775052900862207</v>
      </c>
      <c r="D38" s="72"/>
      <c r="E38" s="72">
        <f>IF(E36=0,0,IF(E37=0,0,E36/E37*100))</f>
        <v>66.818628823747773</v>
      </c>
      <c r="F38" s="73"/>
      <c r="G38" s="64">
        <f>IF(G36=0,0,IF(G37=0,0,G36/G37*100))</f>
        <v>68.659288044025942</v>
      </c>
      <c r="H38" s="65"/>
    </row>
    <row r="39" spans="1:8" ht="21" customHeight="1" thickTop="1" thickBot="1" x14ac:dyDescent="0.2">
      <c r="A39" s="43" t="s">
        <v>18</v>
      </c>
      <c r="B39" s="32" t="s">
        <v>33</v>
      </c>
      <c r="C39" s="66">
        <v>219276</v>
      </c>
      <c r="D39" s="66"/>
      <c r="E39" s="66">
        <v>133179</v>
      </c>
      <c r="F39" s="67"/>
      <c r="G39" s="62">
        <f>SUM(C39:F39)</f>
        <v>352455</v>
      </c>
      <c r="H39" s="63"/>
    </row>
    <row r="40" spans="1:8" ht="21" customHeight="1" thickTop="1" thickBot="1" x14ac:dyDescent="0.2">
      <c r="A40" s="44"/>
      <c r="B40" s="32" t="s">
        <v>35</v>
      </c>
      <c r="C40" s="66">
        <v>253069</v>
      </c>
      <c r="D40" s="66"/>
      <c r="E40" s="66">
        <v>158532</v>
      </c>
      <c r="F40" s="67"/>
      <c r="G40" s="62">
        <f>SUM(C40:F40)</f>
        <v>411601</v>
      </c>
      <c r="H40" s="63"/>
    </row>
    <row r="41" spans="1:8" ht="21" customHeight="1" thickTop="1" thickBot="1" x14ac:dyDescent="0.2">
      <c r="A41" s="45"/>
      <c r="B41" s="32" t="s">
        <v>20</v>
      </c>
      <c r="C41" s="72">
        <f>IF(C39=0,0,IF(C40=0,0,C39/C40*100))</f>
        <v>86.646724806278129</v>
      </c>
      <c r="D41" s="72"/>
      <c r="E41" s="72">
        <f>IF(E39=0,0,IF(E40=0,0,E39/E40*100))</f>
        <v>84.007645144198023</v>
      </c>
      <c r="F41" s="73"/>
      <c r="G41" s="64">
        <f>IF(G39=0,0,IF(G40=0,0,G39/G40*100))</f>
        <v>85.630258429887192</v>
      </c>
      <c r="H41" s="65"/>
    </row>
    <row r="42" spans="1:8" ht="21" customHeight="1" thickTop="1" thickBot="1" x14ac:dyDescent="0.2">
      <c r="A42" s="46" t="s">
        <v>19</v>
      </c>
      <c r="B42" s="32" t="s">
        <v>33</v>
      </c>
      <c r="C42" s="66">
        <v>218782</v>
      </c>
      <c r="D42" s="66"/>
      <c r="E42" s="66">
        <v>117660</v>
      </c>
      <c r="F42" s="67"/>
      <c r="G42" s="62">
        <f>SUM(C42:F42)</f>
        <v>336442</v>
      </c>
      <c r="H42" s="63"/>
    </row>
    <row r="43" spans="1:8" ht="21" customHeight="1" thickTop="1" thickBot="1" x14ac:dyDescent="0.2">
      <c r="A43" s="46"/>
      <c r="B43" s="32" t="s">
        <v>35</v>
      </c>
      <c r="C43" s="66">
        <v>243753</v>
      </c>
      <c r="D43" s="66"/>
      <c r="E43" s="66">
        <v>136143</v>
      </c>
      <c r="F43" s="67"/>
      <c r="G43" s="62">
        <f>SUM(C43:F43)</f>
        <v>379896</v>
      </c>
      <c r="H43" s="63"/>
    </row>
    <row r="44" spans="1:8" ht="21" customHeight="1" thickTop="1" thickBot="1" x14ac:dyDescent="0.2">
      <c r="A44" s="47"/>
      <c r="B44" s="33" t="s">
        <v>20</v>
      </c>
      <c r="C44" s="68">
        <f>IF(C42=0,0,IF(C43=0,0,C42/C43*100))</f>
        <v>89.755613264247003</v>
      </c>
      <c r="D44" s="68"/>
      <c r="E44" s="68">
        <f>IF(E42=0,0,IF(E43=0,0,E42/E43*100))</f>
        <v>86.423833763028583</v>
      </c>
      <c r="F44" s="69"/>
      <c r="G44" s="64">
        <f>IF(G42=0,0,IF(G43=0,0,G42/G43*100))</f>
        <v>88.561606334365194</v>
      </c>
      <c r="H44" s="65"/>
    </row>
    <row r="45" spans="1:8" ht="22.5" customHeight="1" thickTop="1" thickBot="1" x14ac:dyDescent="0.2">
      <c r="A45" s="48" t="s">
        <v>22</v>
      </c>
      <c r="B45" s="16" t="s">
        <v>33</v>
      </c>
      <c r="C45" s="70">
        <f>SUM(C27,C30,C33,C36,C39,C42)</f>
        <v>1273940</v>
      </c>
      <c r="D45" s="71"/>
      <c r="E45" s="70">
        <f>SUM(E27,E30,E33,E36,E39,E42)</f>
        <v>709814</v>
      </c>
      <c r="F45" s="71"/>
      <c r="G45" s="62">
        <f>SUM(C45:F45)</f>
        <v>1983754</v>
      </c>
      <c r="H45" s="63"/>
    </row>
    <row r="46" spans="1:8" ht="22.5" customHeight="1" thickTop="1" thickBot="1" x14ac:dyDescent="0.2">
      <c r="A46" s="48"/>
      <c r="B46" s="16" t="s">
        <v>35</v>
      </c>
      <c r="C46" s="70">
        <f>SUM(C28,C31,C34,C37,C40,C43)</f>
        <v>1480833</v>
      </c>
      <c r="D46" s="71"/>
      <c r="E46" s="70">
        <f>SUM(E28,E31,E34,E37,E40,E43)</f>
        <v>910006</v>
      </c>
      <c r="F46" s="71"/>
      <c r="G46" s="62">
        <f>SUM(C46:F46)</f>
        <v>2390839</v>
      </c>
      <c r="H46" s="63"/>
    </row>
    <row r="47" spans="1:8" ht="22.5" customHeight="1" thickTop="1" thickBot="1" x14ac:dyDescent="0.2">
      <c r="A47" s="48"/>
      <c r="B47" s="16" t="s">
        <v>20</v>
      </c>
      <c r="C47" s="74">
        <f>IF(C45=0,0,IF(C46=0,0,C45/C46*100))</f>
        <v>86.028606871943026</v>
      </c>
      <c r="D47" s="75"/>
      <c r="E47" s="74">
        <f>IF(E45=0,0,IF(E46=0,0,E45/E46*100))</f>
        <v>78.001024169071414</v>
      </c>
      <c r="F47" s="75"/>
      <c r="G47" s="64">
        <f>IF(G45=0,0,IF(G46=0,0,G45/G46*100))</f>
        <v>82.973132026037717</v>
      </c>
      <c r="H47" s="65"/>
    </row>
    <row r="48" spans="1:8" ht="22.5" customHeight="1" thickTop="1" thickBot="1" x14ac:dyDescent="0.2">
      <c r="A48" s="59" t="s">
        <v>7</v>
      </c>
      <c r="B48" s="36" t="s">
        <v>33</v>
      </c>
      <c r="C48" s="62">
        <f>SUM(C24,C45)</f>
        <v>2795818</v>
      </c>
      <c r="D48" s="63"/>
      <c r="E48" s="62">
        <f>SUM(E24,E45)</f>
        <v>1652522</v>
      </c>
      <c r="F48" s="63"/>
      <c r="G48" s="62">
        <f>SUM(C48:F48)</f>
        <v>4448340</v>
      </c>
      <c r="H48" s="63"/>
    </row>
    <row r="49" spans="1:8" ht="22.5" customHeight="1" thickTop="1" thickBot="1" x14ac:dyDescent="0.2">
      <c r="A49" s="60"/>
      <c r="B49" s="36" t="s">
        <v>35</v>
      </c>
      <c r="C49" s="62">
        <f>SUM(C25,C46)</f>
        <v>2880527</v>
      </c>
      <c r="D49" s="63"/>
      <c r="E49" s="62">
        <f>SUM(E25,E46)</f>
        <v>1718088</v>
      </c>
      <c r="F49" s="63"/>
      <c r="G49" s="62">
        <f>SUM(C49:F49)</f>
        <v>4598615</v>
      </c>
      <c r="H49" s="63"/>
    </row>
    <row r="50" spans="1:8" ht="22.5" customHeight="1" thickTop="1" thickBot="1" x14ac:dyDescent="0.2">
      <c r="A50" s="61"/>
      <c r="B50" s="36" t="s">
        <v>20</v>
      </c>
      <c r="C50" s="64">
        <f>IF(C48=0,0,IF(C49=0,0,C48/C49*100))</f>
        <v>97.059253393563054</v>
      </c>
      <c r="D50" s="65"/>
      <c r="E50" s="64">
        <f>IF(E48=0,0,IF(E49=0,0,E48/E49*100))</f>
        <v>96.183781040319232</v>
      </c>
      <c r="F50" s="65"/>
      <c r="G50" s="64">
        <f>IF(G48=0,0,IF(G49=0,0,G48/G49*100))</f>
        <v>96.732168272403754</v>
      </c>
      <c r="H50" s="65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ageMargins left="2.1653543307086616" right="0.19685039370078741" top="0.59055118110236227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青森県</vt:lpstr>
      <vt:lpstr>全国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2022-01-07T00:51:15Z</cp:lastPrinted>
  <dcterms:created xsi:type="dcterms:W3CDTF">2004-02-06T02:45:30Z</dcterms:created>
  <dcterms:modified xsi:type="dcterms:W3CDTF">2023-02-10T00:56:09Z</dcterms:modified>
</cp:coreProperties>
</file>