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13_ncr:1_{1154A6F5-6667-4115-B938-6B93D500BC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青森県" sheetId="1" r:id="rId1"/>
    <sheet name="全国" sheetId="2" r:id="rId2"/>
  </sheets>
  <definedNames>
    <definedName name="_xlnm.Print_Area" localSheetId="0">青森県!$A$1:$N$51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E46" i="1"/>
  <c r="D46" i="1"/>
  <c r="J31" i="1"/>
  <c r="I32" i="1"/>
  <c r="G32" i="1"/>
  <c r="F32" i="1"/>
  <c r="E32" i="1"/>
  <c r="I46" i="1"/>
  <c r="J28" i="1"/>
  <c r="I29" i="1"/>
  <c r="H29" i="1"/>
  <c r="E29" i="1"/>
  <c r="D29" i="1"/>
  <c r="L24" i="1"/>
  <c r="K23" i="1"/>
  <c r="J22" i="1"/>
  <c r="I23" i="1"/>
  <c r="H23" i="1"/>
  <c r="F23" i="1"/>
  <c r="E23" i="1"/>
  <c r="L20" i="1"/>
  <c r="K20" i="1"/>
  <c r="F25" i="1"/>
  <c r="D25" i="1"/>
  <c r="G20" i="1"/>
  <c r="H41" i="1"/>
  <c r="G41" i="1"/>
  <c r="F41" i="1"/>
  <c r="E41" i="1"/>
  <c r="G46" i="1"/>
  <c r="K17" i="1"/>
  <c r="E17" i="1"/>
  <c r="M9" i="1"/>
  <c r="M11" i="1" s="1"/>
  <c r="I25" i="1"/>
  <c r="I11" i="1"/>
  <c r="H11" i="1"/>
  <c r="E11" i="1"/>
  <c r="D11" i="1"/>
  <c r="L44" i="1"/>
  <c r="K44" i="1"/>
  <c r="J43" i="1"/>
  <c r="D44" i="1"/>
  <c r="C44" i="1"/>
  <c r="M39" i="1"/>
  <c r="L38" i="1"/>
  <c r="K38" i="1"/>
  <c r="I38" i="1"/>
  <c r="G38" i="1"/>
  <c r="E38" i="1"/>
  <c r="G35" i="1"/>
  <c r="F35" i="1"/>
  <c r="E35" i="1"/>
  <c r="M30" i="1"/>
  <c r="E25" i="1"/>
  <c r="G23" i="1"/>
  <c r="J19" i="1"/>
  <c r="J16" i="1"/>
  <c r="H17" i="1"/>
  <c r="F17" i="1"/>
  <c r="D14" i="1"/>
  <c r="J12" i="1"/>
  <c r="M6" i="1"/>
  <c r="E8" i="1"/>
  <c r="D8" i="1"/>
  <c r="G44" i="1"/>
  <c r="F44" i="1"/>
  <c r="E44" i="1"/>
  <c r="H46" i="1"/>
  <c r="L46" i="1"/>
  <c r="M34" i="1"/>
  <c r="L35" i="1"/>
  <c r="K35" i="1"/>
  <c r="M31" i="1"/>
  <c r="M22" i="1"/>
  <c r="H25" i="1"/>
  <c r="L25" i="1"/>
  <c r="J18" i="1"/>
  <c r="F14" i="1"/>
  <c r="G33" i="2"/>
  <c r="D32" i="1"/>
  <c r="M13" i="1"/>
  <c r="G22" i="2"/>
  <c r="G21" i="2"/>
  <c r="G6" i="2"/>
  <c r="G7" i="2"/>
  <c r="C8" i="2"/>
  <c r="E8" i="2"/>
  <c r="G9" i="2"/>
  <c r="G10" i="2"/>
  <c r="C11" i="2"/>
  <c r="E11" i="2"/>
  <c r="G12" i="2"/>
  <c r="G13" i="2"/>
  <c r="C14" i="2"/>
  <c r="E14" i="2"/>
  <c r="G15" i="2"/>
  <c r="G16" i="2"/>
  <c r="C17" i="2"/>
  <c r="E17" i="2"/>
  <c r="G18" i="2"/>
  <c r="G19" i="2"/>
  <c r="C20" i="2"/>
  <c r="E20" i="2"/>
  <c r="C23" i="2"/>
  <c r="E23" i="2"/>
  <c r="C24" i="2"/>
  <c r="E24" i="2"/>
  <c r="C25" i="2"/>
  <c r="E25" i="2"/>
  <c r="G27" i="2"/>
  <c r="G28" i="2"/>
  <c r="C29" i="2"/>
  <c r="E29" i="2"/>
  <c r="G30" i="2"/>
  <c r="G31" i="2"/>
  <c r="C32" i="2"/>
  <c r="E32" i="2"/>
  <c r="G34" i="2"/>
  <c r="C35" i="2"/>
  <c r="E35" i="2"/>
  <c r="G36" i="2"/>
  <c r="G37" i="2"/>
  <c r="C38" i="2"/>
  <c r="E38" i="2"/>
  <c r="G39" i="2"/>
  <c r="G40" i="2"/>
  <c r="C41" i="2"/>
  <c r="E41" i="2"/>
  <c r="G42" i="2"/>
  <c r="G43" i="2"/>
  <c r="C44" i="2"/>
  <c r="E44" i="2"/>
  <c r="C45" i="2"/>
  <c r="E45" i="2"/>
  <c r="C46" i="2"/>
  <c r="E46" i="2"/>
  <c r="J39" i="1"/>
  <c r="G25" i="1"/>
  <c r="M43" i="1"/>
  <c r="M42" i="1"/>
  <c r="M40" i="1"/>
  <c r="J40" i="1"/>
  <c r="M37" i="1"/>
  <c r="J37" i="1"/>
  <c r="M36" i="1"/>
  <c r="J36" i="1"/>
  <c r="J34" i="1"/>
  <c r="J33" i="1"/>
  <c r="J30" i="1"/>
  <c r="M27" i="1"/>
  <c r="J27" i="1"/>
  <c r="J21" i="1"/>
  <c r="M19" i="1"/>
  <c r="M16" i="1"/>
  <c r="M15" i="1"/>
  <c r="J15" i="1"/>
  <c r="J13" i="1"/>
  <c r="M10" i="1"/>
  <c r="J10" i="1"/>
  <c r="J9" i="1"/>
  <c r="J11" i="1" s="1"/>
  <c r="M7" i="1"/>
  <c r="J7" i="1"/>
  <c r="J6" i="1"/>
  <c r="L41" i="1"/>
  <c r="K41" i="1"/>
  <c r="L29" i="1"/>
  <c r="K29" i="1"/>
  <c r="L17" i="1"/>
  <c r="L11" i="1"/>
  <c r="L8" i="1"/>
  <c r="H44" i="1"/>
  <c r="I44" i="1"/>
  <c r="D41" i="1"/>
  <c r="D38" i="1"/>
  <c r="D35" i="1"/>
  <c r="I35" i="1"/>
  <c r="H32" i="1"/>
  <c r="F29" i="1"/>
  <c r="G29" i="1"/>
  <c r="D23" i="1"/>
  <c r="D20" i="1"/>
  <c r="D17" i="1"/>
  <c r="I17" i="1"/>
  <c r="G14" i="1"/>
  <c r="H14" i="1"/>
  <c r="I14" i="1"/>
  <c r="F11" i="1"/>
  <c r="G11" i="1"/>
  <c r="C41" i="1"/>
  <c r="C38" i="1"/>
  <c r="C35" i="1"/>
  <c r="C32" i="1"/>
  <c r="C29" i="1"/>
  <c r="C23" i="1"/>
  <c r="C17" i="1"/>
  <c r="C11" i="1"/>
  <c r="I8" i="1"/>
  <c r="C8" i="1"/>
  <c r="I45" i="1" l="1"/>
  <c r="H24" i="1"/>
  <c r="I24" i="1"/>
  <c r="I26" i="1" s="1"/>
  <c r="K11" i="1"/>
  <c r="M44" i="1"/>
  <c r="J42" i="1"/>
  <c r="J44" i="1" s="1"/>
  <c r="D45" i="1"/>
  <c r="C45" i="1"/>
  <c r="M41" i="1"/>
  <c r="H45" i="1"/>
  <c r="H47" i="1" s="1"/>
  <c r="I41" i="1"/>
  <c r="H35" i="1"/>
  <c r="M32" i="1"/>
  <c r="G23" i="2"/>
  <c r="M21" i="1"/>
  <c r="M23" i="1" s="1"/>
  <c r="F24" i="1"/>
  <c r="F26" i="1" s="1"/>
  <c r="M18" i="1"/>
  <c r="M20" i="1" s="1"/>
  <c r="I20" i="1"/>
  <c r="H20" i="1"/>
  <c r="C25" i="1"/>
  <c r="J25" i="1" s="1"/>
  <c r="G24" i="1"/>
  <c r="G26" i="1" s="1"/>
  <c r="M17" i="1"/>
  <c r="G17" i="1"/>
  <c r="E24" i="1"/>
  <c r="E26" i="1" s="1"/>
  <c r="K8" i="1"/>
  <c r="K24" i="1"/>
  <c r="M24" i="1" s="1"/>
  <c r="N7" i="1"/>
  <c r="H8" i="1"/>
  <c r="G8" i="1"/>
  <c r="F8" i="1"/>
  <c r="N10" i="1"/>
  <c r="N43" i="1"/>
  <c r="F45" i="1"/>
  <c r="F47" i="1" s="1"/>
  <c r="G45" i="1"/>
  <c r="G47" i="1" s="1"/>
  <c r="C46" i="1"/>
  <c r="N42" i="1"/>
  <c r="G44" i="2"/>
  <c r="N40" i="1"/>
  <c r="H38" i="1"/>
  <c r="F38" i="1"/>
  <c r="M33" i="1"/>
  <c r="M35" i="1" s="1"/>
  <c r="K45" i="1"/>
  <c r="L45" i="1"/>
  <c r="L48" i="1" s="1"/>
  <c r="E45" i="1"/>
  <c r="K32" i="1"/>
  <c r="L32" i="1"/>
  <c r="K46" i="1"/>
  <c r="M46" i="1" s="1"/>
  <c r="N30" i="1"/>
  <c r="N27" i="1"/>
  <c r="M28" i="1"/>
  <c r="M29" i="1" s="1"/>
  <c r="J29" i="1"/>
  <c r="K25" i="1"/>
  <c r="M25" i="1" s="1"/>
  <c r="L23" i="1"/>
  <c r="N18" i="1"/>
  <c r="F20" i="1"/>
  <c r="C20" i="1"/>
  <c r="E20" i="1"/>
  <c r="G20" i="2"/>
  <c r="G17" i="2"/>
  <c r="J17" i="1"/>
  <c r="J14" i="1"/>
  <c r="N13" i="1"/>
  <c r="L14" i="1"/>
  <c r="K14" i="1"/>
  <c r="M12" i="1"/>
  <c r="M14" i="1" s="1"/>
  <c r="D24" i="1"/>
  <c r="E14" i="1"/>
  <c r="C24" i="1"/>
  <c r="C14" i="1"/>
  <c r="L26" i="1"/>
  <c r="G29" i="2"/>
  <c r="G8" i="2"/>
  <c r="J20" i="1"/>
  <c r="N9" i="1"/>
  <c r="N11" i="1" s="1"/>
  <c r="J23" i="1"/>
  <c r="N22" i="1"/>
  <c r="N34" i="1"/>
  <c r="M8" i="1"/>
  <c r="J8" i="1"/>
  <c r="N39" i="1"/>
  <c r="G38" i="2"/>
  <c r="N19" i="1"/>
  <c r="N15" i="1"/>
  <c r="N16" i="1"/>
  <c r="G14" i="2"/>
  <c r="F49" i="1"/>
  <c r="H26" i="1"/>
  <c r="E26" i="2"/>
  <c r="I49" i="1"/>
  <c r="G49" i="1"/>
  <c r="E49" i="2"/>
  <c r="G25" i="2"/>
  <c r="G11" i="2"/>
  <c r="E48" i="2"/>
  <c r="C26" i="2"/>
  <c r="G24" i="2"/>
  <c r="C49" i="2"/>
  <c r="C48" i="2"/>
  <c r="H49" i="1"/>
  <c r="N36" i="1"/>
  <c r="N6" i="1"/>
  <c r="I48" i="1"/>
  <c r="E49" i="1"/>
  <c r="G41" i="2"/>
  <c r="J41" i="1"/>
  <c r="J38" i="1"/>
  <c r="N37" i="1"/>
  <c r="M38" i="1"/>
  <c r="L49" i="1"/>
  <c r="J35" i="1"/>
  <c r="I47" i="1"/>
  <c r="C47" i="2"/>
  <c r="G35" i="2"/>
  <c r="G45" i="2"/>
  <c r="J32" i="1"/>
  <c r="D49" i="1"/>
  <c r="N31" i="1"/>
  <c r="D47" i="1"/>
  <c r="G46" i="2"/>
  <c r="E47" i="2"/>
  <c r="G32" i="2"/>
  <c r="N20" i="1" l="1"/>
  <c r="N44" i="1"/>
  <c r="C47" i="1"/>
  <c r="N28" i="1"/>
  <c r="N29" i="1" s="1"/>
  <c r="D48" i="1"/>
  <c r="N21" i="1"/>
  <c r="N23" i="1" s="1"/>
  <c r="N41" i="1"/>
  <c r="H48" i="1"/>
  <c r="H50" i="1" s="1"/>
  <c r="F48" i="1"/>
  <c r="F50" i="1" s="1"/>
  <c r="N32" i="1"/>
  <c r="C49" i="1"/>
  <c r="J49" i="1" s="1"/>
  <c r="J46" i="1"/>
  <c r="N46" i="1" s="1"/>
  <c r="E48" i="1"/>
  <c r="E50" i="1" s="1"/>
  <c r="K26" i="1"/>
  <c r="K48" i="1"/>
  <c r="M48" i="1" s="1"/>
  <c r="N8" i="1"/>
  <c r="N33" i="1"/>
  <c r="N35" i="1" s="1"/>
  <c r="G48" i="1"/>
  <c r="G50" i="1" s="1"/>
  <c r="L47" i="1"/>
  <c r="M45" i="1"/>
  <c r="J45" i="1"/>
  <c r="E47" i="1"/>
  <c r="K49" i="1"/>
  <c r="K47" i="1"/>
  <c r="J24" i="1"/>
  <c r="J26" i="1" s="1"/>
  <c r="D26" i="1"/>
  <c r="C48" i="1"/>
  <c r="C26" i="1"/>
  <c r="N17" i="1"/>
  <c r="N12" i="1"/>
  <c r="N14" i="1" s="1"/>
  <c r="N38" i="1"/>
  <c r="I50" i="1"/>
  <c r="N25" i="1"/>
  <c r="M26" i="1"/>
  <c r="L50" i="1"/>
  <c r="G26" i="2"/>
  <c r="E50" i="2"/>
  <c r="G49" i="2"/>
  <c r="G48" i="2"/>
  <c r="C50" i="2"/>
  <c r="G47" i="2"/>
  <c r="D50" i="1"/>
  <c r="C50" i="1" l="1"/>
  <c r="J47" i="1"/>
  <c r="K50" i="1"/>
  <c r="M49" i="1"/>
  <c r="N45" i="1"/>
  <c r="N47" i="1" s="1"/>
  <c r="M47" i="1"/>
  <c r="N24" i="1"/>
  <c r="N26" i="1" s="1"/>
  <c r="J48" i="1"/>
  <c r="N48" i="1" s="1"/>
  <c r="G50" i="2"/>
  <c r="M50" i="1" l="1"/>
  <c r="N49" i="1"/>
  <c r="N50" i="1" s="1"/>
  <c r="J50" i="1"/>
</calcChain>
</file>

<file path=xl/sharedStrings.xml><?xml version="1.0" encoding="utf-8"?>
<sst xmlns="http://schemas.openxmlformats.org/spreadsheetml/2006/main" count="143" uniqueCount="35">
  <si>
    <t>普通</t>
    <rPh sb="0" eb="2">
      <t>フツウ</t>
    </rPh>
    <phoneticPr fontId="2"/>
  </si>
  <si>
    <t>貨物</t>
    <rPh sb="0" eb="2">
      <t>カモツ</t>
    </rPh>
    <phoneticPr fontId="2"/>
  </si>
  <si>
    <t>乗用</t>
    <rPh sb="0" eb="2">
      <t>ジョウヨウ</t>
    </rPh>
    <phoneticPr fontId="2"/>
  </si>
  <si>
    <t>小型</t>
    <rPh sb="0" eb="2">
      <t>コガタ</t>
    </rPh>
    <phoneticPr fontId="2"/>
  </si>
  <si>
    <t>特種</t>
    <rPh sb="0" eb="2">
      <t>トクシュ</t>
    </rPh>
    <phoneticPr fontId="2"/>
  </si>
  <si>
    <t>大型</t>
    <rPh sb="0" eb="2">
      <t>オオガタ</t>
    </rPh>
    <phoneticPr fontId="2"/>
  </si>
  <si>
    <t>特殊</t>
    <rPh sb="0" eb="2">
      <t>トクシュ</t>
    </rPh>
    <phoneticPr fontId="2"/>
  </si>
  <si>
    <t>合計</t>
    <rPh sb="0" eb="2">
      <t>ゴウケイ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</si>
  <si>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</si>
  <si>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</si>
  <si>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</si>
  <si>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</si>
  <si>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</si>
  <si>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</si>
  <si>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</si>
  <si>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</si>
  <si>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</si>
  <si>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</si>
  <si>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</si>
  <si>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</si>
  <si>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前年比</t>
    <rPh sb="0" eb="3">
      <t>ゼンネンヒ</t>
    </rPh>
    <phoneticPr fontId="2"/>
  </si>
  <si>
    <t>上半期計</t>
    <rPh sb="0" eb="3">
      <t>カミハンキ</t>
    </rPh>
    <rPh sb="3" eb="4">
      <t>ケイ</t>
    </rPh>
    <phoneticPr fontId="2"/>
  </si>
  <si>
    <t>下半期計</t>
    <rPh sb="0" eb="3">
      <t>シモハンキ</t>
    </rPh>
    <rPh sb="3" eb="4">
      <t>ケイ</t>
    </rPh>
    <phoneticPr fontId="2"/>
  </si>
  <si>
    <t>バス</t>
    <phoneticPr fontId="2"/>
  </si>
  <si>
    <t>登録車計</t>
    <rPh sb="0" eb="2">
      <t>トウロク</t>
    </rPh>
    <rPh sb="2" eb="3">
      <t>グルマ</t>
    </rPh>
    <rPh sb="3" eb="4">
      <t>ケイ</t>
    </rPh>
    <phoneticPr fontId="2"/>
  </si>
  <si>
    <t>軽貨物</t>
    <rPh sb="0" eb="1">
      <t>ケイ</t>
    </rPh>
    <rPh sb="1" eb="3">
      <t>カモツ</t>
    </rPh>
    <phoneticPr fontId="2"/>
  </si>
  <si>
    <t>軽乗用</t>
    <rPh sb="0" eb="1">
      <t>ケイ</t>
    </rPh>
    <rPh sb="1" eb="3">
      <t>ジョウヨウ</t>
    </rPh>
    <phoneticPr fontId="2"/>
  </si>
  <si>
    <t>軽自動車計</t>
    <rPh sb="0" eb="4">
      <t>ケイジドウシャ</t>
    </rPh>
    <rPh sb="4" eb="5">
      <t>ケイ</t>
    </rPh>
    <phoneticPr fontId="2"/>
  </si>
  <si>
    <t>青森県の新車登録・届出台数状況</t>
    <rPh sb="0" eb="3">
      <t>アオモリケン</t>
    </rPh>
    <rPh sb="4" eb="6">
      <t>シンシャ</t>
    </rPh>
    <rPh sb="6" eb="8">
      <t>トウロク</t>
    </rPh>
    <rPh sb="9" eb="11">
      <t>トドケデ</t>
    </rPh>
    <rPh sb="11" eb="13">
      <t>ダイスウ</t>
    </rPh>
    <rPh sb="13" eb="15">
      <t>ジョウキョウ</t>
    </rPh>
    <phoneticPr fontId="2"/>
  </si>
  <si>
    <t>※ 被けん引車は、普通貨物に含む。</t>
    <rPh sb="2" eb="3">
      <t>ヒ</t>
    </rPh>
    <rPh sb="5" eb="7">
      <t>インシャ</t>
    </rPh>
    <rPh sb="9" eb="11">
      <t>フツウ</t>
    </rPh>
    <rPh sb="11" eb="13">
      <t>カモツ</t>
    </rPh>
    <rPh sb="14" eb="15">
      <t>フク</t>
    </rPh>
    <phoneticPr fontId="2"/>
  </si>
  <si>
    <t>全国の新車登録・届出台数状況（参考）</t>
    <rPh sb="0" eb="2">
      <t>ゼンコク</t>
    </rPh>
    <rPh sb="3" eb="5">
      <t>シンシャ</t>
    </rPh>
    <rPh sb="5" eb="7">
      <t>トウロク</t>
    </rPh>
    <rPh sb="8" eb="10">
      <t>トドケデ</t>
    </rPh>
    <rPh sb="10" eb="12">
      <t>ダイスウ</t>
    </rPh>
    <rPh sb="12" eb="14">
      <t>ジョウキョウ</t>
    </rPh>
    <rPh sb="15" eb="17">
      <t>サンコウ</t>
    </rPh>
    <phoneticPr fontId="2"/>
  </si>
  <si>
    <t>登録車</t>
    <rPh sb="0" eb="2">
      <t>トウロク</t>
    </rPh>
    <rPh sb="2" eb="3">
      <t>グルマ</t>
    </rPh>
    <phoneticPr fontId="2"/>
  </si>
  <si>
    <t>軽自動車</t>
    <rPh sb="0" eb="4">
      <t>ケイジドウシャ</t>
    </rPh>
    <phoneticPr fontId="2"/>
  </si>
  <si>
    <t>7年</t>
  </si>
  <si>
    <t>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</si>
</sst>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;[Red]\-#,##0.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63377788628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38" fontId="6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5" fillId="3" borderId="3" xfId="1" applyFont="1" applyFill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176" fontId="5" fillId="3" borderId="3" xfId="1" applyNumberFormat="1" applyFont="1" applyFill="1" applyBorder="1" applyAlignment="1">
      <alignment horizontal="right" vertical="center"/>
    </xf>
    <xf numFmtId="176" fontId="6" fillId="0" borderId="4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/>
    </xf>
    <xf numFmtId="38" fontId="5" fillId="3" borderId="6" xfId="1" applyFont="1" applyFill="1" applyBorder="1" applyAlignment="1">
      <alignment horizontal="right" vertical="center"/>
    </xf>
    <xf numFmtId="176" fontId="5" fillId="3" borderId="6" xfId="1" applyNumberFormat="1" applyFont="1" applyFill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5" fillId="3" borderId="3" xfId="0" applyFont="1" applyFill="1" applyBorder="1" applyAlignment="1">
      <alignment horizontal="distributed" vertical="center" justifyLastLine="1"/>
    </xf>
    <xf numFmtId="0" fontId="6" fillId="2" borderId="9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5" xfId="0" applyFont="1" applyFill="1" applyBorder="1" applyAlignment="1">
      <alignment horizontal="distributed" vertical="center" wrapText="1" justifyLastLine="1"/>
    </xf>
    <xf numFmtId="0" fontId="6" fillId="2" borderId="8" xfId="0" applyFont="1" applyFill="1" applyBorder="1" applyAlignment="1">
      <alignment horizontal="distributed" vertical="center" justifyLastLine="1"/>
    </xf>
    <xf numFmtId="176" fontId="6" fillId="0" borderId="11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38" fontId="5" fillId="3" borderId="3" xfId="1" applyFont="1" applyFill="1" applyBorder="1">
      <alignment vertical="center"/>
    </xf>
    <xf numFmtId="38" fontId="6" fillId="0" borderId="11" xfId="1" applyFont="1" applyBorder="1">
      <alignment vertical="center"/>
    </xf>
    <xf numFmtId="38" fontId="6" fillId="0" borderId="12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38" fontId="5" fillId="4" borderId="3" xfId="1" applyFont="1" applyFill="1" applyBorder="1">
      <alignment vertical="center"/>
    </xf>
    <xf numFmtId="176" fontId="5" fillId="4" borderId="3" xfId="1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distributed" vertical="center" justifyLastLine="1"/>
    </xf>
    <xf numFmtId="38" fontId="5" fillId="4" borderId="3" xfId="1" applyFont="1" applyFill="1" applyBorder="1" applyAlignment="1">
      <alignment horizontal="right" vertical="center"/>
    </xf>
    <xf numFmtId="38" fontId="5" fillId="4" borderId="6" xfId="1" applyFont="1" applyFill="1" applyBorder="1" applyAlignment="1">
      <alignment horizontal="right" vertical="center"/>
    </xf>
    <xf numFmtId="176" fontId="5" fillId="4" borderId="6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0" fontId="5" fillId="4" borderId="6" xfId="0" applyFont="1" applyFill="1" applyBorder="1" applyAlignment="1">
      <alignment horizontal="distributed" vertical="center" justifyLastLine="1"/>
    </xf>
    <xf numFmtId="0" fontId="5" fillId="4" borderId="25" xfId="0" applyFont="1" applyFill="1" applyBorder="1" applyAlignment="1">
      <alignment horizontal="distributed" vertical="center" justifyLastLine="1"/>
    </xf>
    <xf numFmtId="38" fontId="5" fillId="4" borderId="6" xfId="1" applyFont="1" applyFill="1" applyBorder="1" applyAlignment="1">
      <alignment vertical="center"/>
    </xf>
    <xf numFmtId="38" fontId="5" fillId="4" borderId="25" xfId="1" applyFont="1" applyFill="1" applyBorder="1" applyAlignment="1">
      <alignment vertical="center"/>
    </xf>
    <xf numFmtId="176" fontId="5" fillId="4" borderId="6" xfId="1" applyNumberFormat="1" applyFont="1" applyFill="1" applyBorder="1" applyAlignment="1">
      <alignment vertical="center"/>
    </xf>
    <xf numFmtId="176" fontId="5" fillId="4" borderId="25" xfId="1" applyNumberFormat="1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8" fontId="5" fillId="0" borderId="26" xfId="1" applyFont="1" applyFill="1" applyBorder="1" applyAlignment="1">
      <alignment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38" fontId="5" fillId="0" borderId="27" xfId="1" applyFont="1" applyFill="1" applyBorder="1" applyAlignment="1">
      <alignment vertical="center"/>
    </xf>
    <xf numFmtId="176" fontId="5" fillId="0" borderId="28" xfId="1" applyNumberFormat="1" applyFont="1" applyFill="1" applyBorder="1" applyAlignment="1">
      <alignment vertical="center"/>
    </xf>
    <xf numFmtId="38" fontId="5" fillId="3" borderId="6" xfId="1" applyFont="1" applyFill="1" applyBorder="1" applyAlignment="1">
      <alignment vertical="center"/>
    </xf>
    <xf numFmtId="38" fontId="5" fillId="3" borderId="25" xfId="1" applyFont="1" applyFill="1" applyBorder="1" applyAlignment="1">
      <alignment vertical="center"/>
    </xf>
    <xf numFmtId="176" fontId="5" fillId="3" borderId="6" xfId="1" applyNumberFormat="1" applyFont="1" applyFill="1" applyBorder="1" applyAlignment="1">
      <alignment vertical="center"/>
    </xf>
    <xf numFmtId="176" fontId="5" fillId="3" borderId="25" xfId="1" applyNumberFormat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38" fontId="8" fillId="0" borderId="12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5" fillId="3" borderId="3" xfId="0" applyFont="1" applyFill="1" applyBorder="1" applyAlignment="1">
      <alignment horizontal="distributed" vertical="center" justifyLastLine="1"/>
    </xf>
    <xf numFmtId="0" fontId="7" fillId="4" borderId="3" xfId="0" applyFont="1" applyFill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4105" name="Line 2">
          <a:extLst>
            <a:ext uri="{FF2B5EF4-FFF2-40B4-BE49-F238E27FC236}">
              <a16:creationId xmlns:a16="http://schemas.microsoft.com/office/drawing/2014/main" id="{D37DD600-0514-490F-A58E-A84E0AC8E4C1}"/>
            </a:ext>
          </a:extLst>
        </xdr:cNvPr>
        <xdr:cNvSpPr>
          <a:spLocks noChangeShapeType="1"/>
        </xdr:cNvSpPr>
      </xdr:nvSpPr>
      <xdr:spPr bwMode="auto">
        <a:xfrm>
          <a:off x="0" y="1433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showZeros="0" tabSelected="1" topLeftCell="B1" zoomScaleNormal="100" workbookViewId="0">
      <selection sqref="A1:N1"/>
    </sheetView>
  </sheetViews>
  <sheetFormatPr defaultRowHeight="13.5" x14ac:dyDescent="0.15"/>
  <cols>
    <col min="1" max="1" width="8.875" style="1" customWidth="1"/>
    <col min="2" max="2" width="8.5" style="1" customWidth="1"/>
    <col min="3" max="9" width="9" style="1"/>
    <col min="10" max="10" width="10.25" style="1" customWidth="1"/>
    <col min="11" max="11" width="9" style="1" customWidth="1"/>
    <col min="12" max="12" width="9" style="1"/>
    <col min="13" max="14" width="10.25" style="1" customWidth="1"/>
    <col min="15" max="16384" width="9" style="1"/>
  </cols>
  <sheetData>
    <row r="1" spans="1:14" ht="17.25" x14ac:dyDescent="0.15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7.25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thickBot="1" x14ac:dyDescent="0.2"/>
    <row r="4" spans="1:14" ht="18" customHeight="1" thickTop="1" thickBot="1" x14ac:dyDescent="0.2">
      <c r="A4" s="59"/>
      <c r="B4" s="60"/>
      <c r="C4" s="17" t="s">
        <v>0</v>
      </c>
      <c r="D4" s="86" t="s">
        <v>23</v>
      </c>
      <c r="E4" s="19" t="s">
        <v>0</v>
      </c>
      <c r="F4" s="19" t="s">
        <v>3</v>
      </c>
      <c r="G4" s="19" t="s">
        <v>3</v>
      </c>
      <c r="H4" s="86" t="s">
        <v>4</v>
      </c>
      <c r="I4" s="21" t="s">
        <v>5</v>
      </c>
      <c r="J4" s="67" t="s">
        <v>24</v>
      </c>
      <c r="K4" s="82" t="s">
        <v>25</v>
      </c>
      <c r="L4" s="83" t="s">
        <v>26</v>
      </c>
      <c r="M4" s="84" t="s">
        <v>27</v>
      </c>
      <c r="N4" s="85" t="s">
        <v>7</v>
      </c>
    </row>
    <row r="5" spans="1:14" ht="18" customHeight="1" thickTop="1" thickBot="1" x14ac:dyDescent="0.2">
      <c r="A5" s="61"/>
      <c r="B5" s="62"/>
      <c r="C5" s="18" t="s">
        <v>1</v>
      </c>
      <c r="D5" s="87"/>
      <c r="E5" s="20" t="s">
        <v>2</v>
      </c>
      <c r="F5" s="20" t="s">
        <v>1</v>
      </c>
      <c r="G5" s="20" t="s">
        <v>2</v>
      </c>
      <c r="H5" s="87"/>
      <c r="I5" s="22" t="s">
        <v>6</v>
      </c>
      <c r="J5" s="67"/>
      <c r="K5" s="82"/>
      <c r="L5" s="83"/>
      <c r="M5" s="84"/>
      <c r="N5" s="85"/>
    </row>
    <row r="6" spans="1:14" ht="21" customHeight="1" thickTop="1" thickBot="1" x14ac:dyDescent="0.2">
      <c r="A6" s="44" t="s">
        <v>8</v>
      </c>
      <c r="B6" s="14" t="s">
        <v>34</v>
      </c>
      <c r="C6" s="2">
        <v>90</v>
      </c>
      <c r="D6" s="2">
        <v>7</v>
      </c>
      <c r="E6" s="2">
        <v>838</v>
      </c>
      <c r="F6" s="2">
        <v>162</v>
      </c>
      <c r="G6" s="2">
        <v>683</v>
      </c>
      <c r="H6" s="2">
        <v>59</v>
      </c>
      <c r="I6" s="3">
        <v>13</v>
      </c>
      <c r="J6" s="4">
        <f>SUM(C6:I6)</f>
        <v>1852</v>
      </c>
      <c r="K6" s="28">
        <v>451</v>
      </c>
      <c r="L6" s="29">
        <v>965</v>
      </c>
      <c r="M6" s="27">
        <f>SUM(K6:L6)</f>
        <v>1416</v>
      </c>
      <c r="N6" s="34">
        <f>SUM(M6,J6)</f>
        <v>3268</v>
      </c>
    </row>
    <row r="7" spans="1:14" ht="21" customHeight="1" thickTop="1" thickBot="1" x14ac:dyDescent="0.2">
      <c r="A7" s="45"/>
      <c r="B7" s="14" t="s">
        <v>33</v>
      </c>
      <c r="C7" s="2">
        <v>105</v>
      </c>
      <c r="D7" s="2">
        <v>5</v>
      </c>
      <c r="E7" s="2">
        <v>1051</v>
      </c>
      <c r="F7" s="2">
        <v>92</v>
      </c>
      <c r="G7" s="2">
        <v>630</v>
      </c>
      <c r="H7" s="2">
        <v>48</v>
      </c>
      <c r="I7" s="3">
        <v>11</v>
      </c>
      <c r="J7" s="4">
        <f>SUM(C7:I7)</f>
        <v>1942</v>
      </c>
      <c r="K7" s="28">
        <v>293</v>
      </c>
      <c r="L7" s="29">
        <v>1167</v>
      </c>
      <c r="M7" s="27">
        <f>SUM(K7:L7)</f>
        <v>1460</v>
      </c>
      <c r="N7" s="34">
        <f>SUM(M7,J7)</f>
        <v>3402</v>
      </c>
    </row>
    <row r="8" spans="1:14" ht="21" customHeight="1" thickTop="1" thickBot="1" x14ac:dyDescent="0.2">
      <c r="A8" s="46"/>
      <c r="B8" s="14" t="s">
        <v>20</v>
      </c>
      <c r="C8" s="5">
        <f t="shared" ref="C8:N8" si="0">IF(C6=0,0,IF(C7=0,0,C6/C7*100))</f>
        <v>85.714285714285708</v>
      </c>
      <c r="D8" s="5">
        <f>IF(D6=0,0,IF(D7=0,0,D6/D7*100))</f>
        <v>140</v>
      </c>
      <c r="E8" s="5">
        <f t="shared" si="0"/>
        <v>79.733587059942906</v>
      </c>
      <c r="F8" s="5">
        <f t="shared" si="0"/>
        <v>176.08695652173913</v>
      </c>
      <c r="G8" s="5">
        <f t="shared" si="0"/>
        <v>108.4126984126984</v>
      </c>
      <c r="H8" s="5">
        <f t="shared" si="0"/>
        <v>122.91666666666667</v>
      </c>
      <c r="I8" s="6">
        <f t="shared" si="0"/>
        <v>118.18181818181819</v>
      </c>
      <c r="J8" s="7">
        <f t="shared" si="0"/>
        <v>95.365602471678685</v>
      </c>
      <c r="K8" s="23">
        <f t="shared" si="0"/>
        <v>153.92491467576792</v>
      </c>
      <c r="L8" s="24">
        <f t="shared" si="0"/>
        <v>82.690659811482433</v>
      </c>
      <c r="M8" s="7">
        <f t="shared" si="0"/>
        <v>96.986301369863014</v>
      </c>
      <c r="N8" s="35">
        <f t="shared" si="0"/>
        <v>96.061140505584959</v>
      </c>
    </row>
    <row r="9" spans="1:14" ht="21" customHeight="1" thickTop="1" thickBot="1" x14ac:dyDescent="0.2">
      <c r="A9" s="44" t="s">
        <v>9</v>
      </c>
      <c r="B9" s="14" t="s">
        <v>34</v>
      </c>
      <c r="C9" s="2">
        <v>87</v>
      </c>
      <c r="D9" s="2">
        <v>6</v>
      </c>
      <c r="E9" s="2">
        <v>903</v>
      </c>
      <c r="F9" s="2">
        <v>227</v>
      </c>
      <c r="G9" s="2">
        <v>773</v>
      </c>
      <c r="H9" s="2">
        <v>80</v>
      </c>
      <c r="I9" s="3">
        <v>16</v>
      </c>
      <c r="J9" s="4">
        <f>SUM(C9:I9)</f>
        <v>2092</v>
      </c>
      <c r="K9" s="28">
        <v>511</v>
      </c>
      <c r="L9" s="29">
        <v>1220</v>
      </c>
      <c r="M9" s="27">
        <f>SUM(K9:L9)</f>
        <v>1731</v>
      </c>
      <c r="N9" s="34">
        <f>SUM(M9,J9)</f>
        <v>3823</v>
      </c>
    </row>
    <row r="10" spans="1:14" ht="21" customHeight="1" thickTop="1" thickBot="1" x14ac:dyDescent="0.2">
      <c r="A10" s="45"/>
      <c r="B10" s="14" t="s">
        <v>33</v>
      </c>
      <c r="C10" s="2">
        <v>123</v>
      </c>
      <c r="D10" s="2">
        <v>10</v>
      </c>
      <c r="E10" s="2">
        <v>1200</v>
      </c>
      <c r="F10" s="2">
        <v>104</v>
      </c>
      <c r="G10" s="2">
        <v>814</v>
      </c>
      <c r="H10" s="2">
        <v>57</v>
      </c>
      <c r="I10" s="3">
        <v>12</v>
      </c>
      <c r="J10" s="4">
        <f>SUM(C10:I10)</f>
        <v>2320</v>
      </c>
      <c r="K10" s="28">
        <v>330</v>
      </c>
      <c r="L10" s="29">
        <v>1217</v>
      </c>
      <c r="M10" s="27">
        <f>SUM(K10:L10)</f>
        <v>1547</v>
      </c>
      <c r="N10" s="34">
        <f>SUM(M10,J10)</f>
        <v>3867</v>
      </c>
    </row>
    <row r="11" spans="1:14" ht="21" customHeight="1" thickTop="1" thickBot="1" x14ac:dyDescent="0.2">
      <c r="A11" s="46"/>
      <c r="B11" s="14" t="s">
        <v>20</v>
      </c>
      <c r="C11" s="5">
        <f>IF(C9=0,0,IF(C10=0,0,C9/C10*100))</f>
        <v>70.731707317073173</v>
      </c>
      <c r="D11" s="5">
        <f t="shared" ref="D11:K11" si="1">IF(D9=0,0,IF(D10=0,0,D9/D10*100))</f>
        <v>60</v>
      </c>
      <c r="E11" s="5">
        <f t="shared" si="1"/>
        <v>75.25</v>
      </c>
      <c r="F11" s="5">
        <f t="shared" si="1"/>
        <v>218.26923076923075</v>
      </c>
      <c r="G11" s="5">
        <f t="shared" si="1"/>
        <v>94.96314496314497</v>
      </c>
      <c r="H11" s="5">
        <f t="shared" si="1"/>
        <v>140.35087719298244</v>
      </c>
      <c r="I11" s="6">
        <f t="shared" si="1"/>
        <v>133.33333333333331</v>
      </c>
      <c r="J11" s="7">
        <f t="shared" si="1"/>
        <v>90.172413793103445</v>
      </c>
      <c r="K11" s="23">
        <f t="shared" si="1"/>
        <v>154.84848484848484</v>
      </c>
      <c r="L11" s="24">
        <f>IF(L9=0,0,IF(L10=0,0,L9/L10*100))</f>
        <v>100.24650780608053</v>
      </c>
      <c r="M11" s="7">
        <f>IF(M9=0,0,IF(M10=0,0,M9/M10*100))</f>
        <v>111.8939883645766</v>
      </c>
      <c r="N11" s="35">
        <f>IF(N9=0,0,IF(N10=0,0,N9/N10*100))</f>
        <v>98.862167054564267</v>
      </c>
    </row>
    <row r="12" spans="1:14" ht="21" customHeight="1" thickTop="1" thickBot="1" x14ac:dyDescent="0.2">
      <c r="A12" s="44" t="s">
        <v>10</v>
      </c>
      <c r="B12" s="14" t="s">
        <v>34</v>
      </c>
      <c r="C12" s="2">
        <v>162</v>
      </c>
      <c r="D12" s="2">
        <v>18</v>
      </c>
      <c r="E12" s="2">
        <v>1671</v>
      </c>
      <c r="F12" s="2">
        <v>258</v>
      </c>
      <c r="G12" s="2">
        <v>938</v>
      </c>
      <c r="H12" s="2">
        <v>136</v>
      </c>
      <c r="I12" s="3">
        <v>42</v>
      </c>
      <c r="J12" s="4">
        <f>SUM(C12:I12)</f>
        <v>3225</v>
      </c>
      <c r="K12" s="28">
        <v>737</v>
      </c>
      <c r="L12" s="29">
        <v>1802</v>
      </c>
      <c r="M12" s="27">
        <f>SUM(K12:L12)</f>
        <v>2539</v>
      </c>
      <c r="N12" s="34">
        <f>SUM(M12,J12)</f>
        <v>5764</v>
      </c>
    </row>
    <row r="13" spans="1:14" ht="21" customHeight="1" thickTop="1" thickBot="1" x14ac:dyDescent="0.2">
      <c r="A13" s="45"/>
      <c r="B13" s="14" t="s">
        <v>33</v>
      </c>
      <c r="C13" s="2">
        <v>216</v>
      </c>
      <c r="D13" s="2">
        <v>33</v>
      </c>
      <c r="E13" s="2">
        <v>1693</v>
      </c>
      <c r="F13" s="2">
        <v>193</v>
      </c>
      <c r="G13" s="2">
        <v>975</v>
      </c>
      <c r="H13" s="2">
        <v>111</v>
      </c>
      <c r="I13" s="3">
        <v>38</v>
      </c>
      <c r="J13" s="4">
        <f>SUM(C13:I13)</f>
        <v>3259</v>
      </c>
      <c r="K13" s="28">
        <v>605</v>
      </c>
      <c r="L13" s="29">
        <v>1564</v>
      </c>
      <c r="M13" s="27">
        <f>SUM(K13:L13)</f>
        <v>2169</v>
      </c>
      <c r="N13" s="34">
        <f>SUM(M13,J13)</f>
        <v>5428</v>
      </c>
    </row>
    <row r="14" spans="1:14" ht="21" customHeight="1" thickTop="1" thickBot="1" x14ac:dyDescent="0.2">
      <c r="A14" s="46"/>
      <c r="B14" s="14" t="s">
        <v>20</v>
      </c>
      <c r="C14" s="5">
        <f>IF(C12=0,0,IF(C13=0,0,C12/C13*100))</f>
        <v>75</v>
      </c>
      <c r="D14" s="5">
        <f t="shared" ref="D14:K14" si="2">IF(D12=0,0,IF(D13=0,0,D12/D13*100))</f>
        <v>54.54545454545454</v>
      </c>
      <c r="E14" s="5">
        <f t="shared" si="2"/>
        <v>98.7005316007088</v>
      </c>
      <c r="F14" s="5">
        <f t="shared" si="2"/>
        <v>133.67875647668396</v>
      </c>
      <c r="G14" s="5">
        <f t="shared" si="2"/>
        <v>96.205128205128204</v>
      </c>
      <c r="H14" s="5">
        <f t="shared" si="2"/>
        <v>122.52252252252251</v>
      </c>
      <c r="I14" s="6">
        <f t="shared" si="2"/>
        <v>110.5263157894737</v>
      </c>
      <c r="J14" s="7">
        <f t="shared" si="2"/>
        <v>98.956735194845052</v>
      </c>
      <c r="K14" s="23">
        <f t="shared" si="2"/>
        <v>121.81818181818183</v>
      </c>
      <c r="L14" s="24">
        <f>IF(L12=0,0,IF(L13=0,0,L12/L13*100))</f>
        <v>115.21739130434783</v>
      </c>
      <c r="M14" s="7">
        <f>IF(M12=0,0,IF(M13=0,0,M12/M13*100))</f>
        <v>117.05855232826188</v>
      </c>
      <c r="N14" s="35">
        <f>IF(N12=0,0,IF(N13=0,0,N12/N13*100))</f>
        <v>106.19012527634489</v>
      </c>
    </row>
    <row r="15" spans="1:14" ht="21" customHeight="1" thickTop="1" thickBot="1" x14ac:dyDescent="0.2">
      <c r="A15" s="44" t="s">
        <v>11</v>
      </c>
      <c r="B15" s="14" t="s">
        <v>34</v>
      </c>
      <c r="C15" s="2">
        <v>102</v>
      </c>
      <c r="D15" s="2">
        <v>9</v>
      </c>
      <c r="E15" s="2">
        <v>1278</v>
      </c>
      <c r="F15" s="2">
        <v>278</v>
      </c>
      <c r="G15" s="2">
        <v>1076</v>
      </c>
      <c r="H15" s="2">
        <v>66</v>
      </c>
      <c r="I15" s="3">
        <v>10</v>
      </c>
      <c r="J15" s="4">
        <f>SUM(C15:I15)</f>
        <v>2819</v>
      </c>
      <c r="K15" s="28">
        <v>435</v>
      </c>
      <c r="L15" s="29">
        <v>1118</v>
      </c>
      <c r="M15" s="27">
        <f>SUM(K15:L15)</f>
        <v>1553</v>
      </c>
      <c r="N15" s="34">
        <f>SUM(M15,J15)</f>
        <v>4372</v>
      </c>
    </row>
    <row r="16" spans="1:14" ht="21" customHeight="1" thickTop="1" thickBot="1" x14ac:dyDescent="0.2">
      <c r="A16" s="45"/>
      <c r="B16" s="14" t="s">
        <v>33</v>
      </c>
      <c r="C16" s="2">
        <v>78</v>
      </c>
      <c r="D16" s="2">
        <v>12</v>
      </c>
      <c r="E16" s="2">
        <v>1250</v>
      </c>
      <c r="F16" s="2">
        <v>129</v>
      </c>
      <c r="G16" s="2">
        <v>957</v>
      </c>
      <c r="H16" s="2">
        <v>46</v>
      </c>
      <c r="I16" s="3">
        <v>4</v>
      </c>
      <c r="J16" s="4">
        <f>SUM(C16:I16)</f>
        <v>2476</v>
      </c>
      <c r="K16" s="28">
        <v>443</v>
      </c>
      <c r="L16" s="29">
        <v>1104</v>
      </c>
      <c r="M16" s="27">
        <f>SUM(K16:L16)</f>
        <v>1547</v>
      </c>
      <c r="N16" s="34">
        <f>SUM(M16,J16)</f>
        <v>4023</v>
      </c>
    </row>
    <row r="17" spans="1:14" ht="21" customHeight="1" thickTop="1" thickBot="1" x14ac:dyDescent="0.2">
      <c r="A17" s="46"/>
      <c r="B17" s="14" t="s">
        <v>20</v>
      </c>
      <c r="C17" s="5">
        <f>IF(C15=0,0,IF(C16=0,0,C15/C16*100))</f>
        <v>130.76923076923077</v>
      </c>
      <c r="D17" s="5">
        <f t="shared" ref="D17:K17" si="3">IF(D15=0,0,IF(D16=0,0,D15/D16*100))</f>
        <v>75</v>
      </c>
      <c r="E17" s="5">
        <f t="shared" si="3"/>
        <v>102.24</v>
      </c>
      <c r="F17" s="5">
        <f t="shared" si="3"/>
        <v>215.50387596899222</v>
      </c>
      <c r="G17" s="5">
        <f t="shared" si="3"/>
        <v>112.43469174503657</v>
      </c>
      <c r="H17" s="5">
        <f t="shared" si="3"/>
        <v>143.47826086956522</v>
      </c>
      <c r="I17" s="6">
        <f t="shared" si="3"/>
        <v>250</v>
      </c>
      <c r="J17" s="7">
        <f t="shared" si="3"/>
        <v>113.8529886914378</v>
      </c>
      <c r="K17" s="23">
        <f t="shared" si="3"/>
        <v>98.194130925507906</v>
      </c>
      <c r="L17" s="24">
        <f>IF(L15=0,0,IF(L16=0,0,L15/L16*100))</f>
        <v>101.26811594202898</v>
      </c>
      <c r="M17" s="7">
        <f>IF(M15=0,0,IF(M16=0,0,M15/M16*100))</f>
        <v>100.38784744667097</v>
      </c>
      <c r="N17" s="35">
        <f>IF(N15=0,0,IF(N16=0,0,N15/N16*100))</f>
        <v>108.67511807109122</v>
      </c>
    </row>
    <row r="18" spans="1:14" ht="21" customHeight="1" thickTop="1" thickBot="1" x14ac:dyDescent="0.2">
      <c r="A18" s="44" t="s">
        <v>12</v>
      </c>
      <c r="B18" s="14" t="s">
        <v>34</v>
      </c>
      <c r="C18" s="2">
        <v>110</v>
      </c>
      <c r="D18" s="2">
        <v>16</v>
      </c>
      <c r="E18" s="2">
        <v>957</v>
      </c>
      <c r="F18" s="2">
        <v>200</v>
      </c>
      <c r="G18" s="2">
        <v>736</v>
      </c>
      <c r="H18" s="2">
        <v>72</v>
      </c>
      <c r="I18" s="3">
        <v>13</v>
      </c>
      <c r="J18" s="4">
        <f>SUM(C18:I18)</f>
        <v>2104</v>
      </c>
      <c r="K18" s="28">
        <v>464</v>
      </c>
      <c r="L18" s="29">
        <v>996</v>
      </c>
      <c r="M18" s="27">
        <f>SUM(K18:L18)</f>
        <v>1460</v>
      </c>
      <c r="N18" s="34">
        <f>SUM(M18,J18)</f>
        <v>3564</v>
      </c>
    </row>
    <row r="19" spans="1:14" ht="21" customHeight="1" thickTop="1" thickBot="1" x14ac:dyDescent="0.2">
      <c r="A19" s="45"/>
      <c r="B19" s="14" t="s">
        <v>33</v>
      </c>
      <c r="C19" s="2">
        <v>74</v>
      </c>
      <c r="D19" s="2">
        <v>15</v>
      </c>
      <c r="E19" s="2">
        <v>972</v>
      </c>
      <c r="F19" s="2">
        <v>123</v>
      </c>
      <c r="G19" s="2">
        <v>782</v>
      </c>
      <c r="H19" s="2">
        <v>47</v>
      </c>
      <c r="I19" s="3">
        <v>16</v>
      </c>
      <c r="J19" s="4">
        <f>SUM(C19:I19)</f>
        <v>2029</v>
      </c>
      <c r="K19" s="28">
        <v>477</v>
      </c>
      <c r="L19" s="29">
        <v>1126</v>
      </c>
      <c r="M19" s="27">
        <f>SUM(K19:L19)</f>
        <v>1603</v>
      </c>
      <c r="N19" s="34">
        <f>SUM(M19,J19)</f>
        <v>3632</v>
      </c>
    </row>
    <row r="20" spans="1:14" ht="21" customHeight="1" thickTop="1" thickBot="1" x14ac:dyDescent="0.2">
      <c r="A20" s="46"/>
      <c r="B20" s="14" t="s">
        <v>20</v>
      </c>
      <c r="C20" s="5">
        <f>IF(C18=0,0,IF(C19=0,0,C18/C19*100))</f>
        <v>148.64864864864865</v>
      </c>
      <c r="D20" s="5">
        <f t="shared" ref="D20:K20" si="4">IF(D18=0,0,IF(D19=0,0,D18/D19*100))</f>
        <v>106.66666666666667</v>
      </c>
      <c r="E20" s="5">
        <f t="shared" si="4"/>
        <v>98.456790123456798</v>
      </c>
      <c r="F20" s="5">
        <f t="shared" si="4"/>
        <v>162.60162601626016</v>
      </c>
      <c r="G20" s="5">
        <f t="shared" si="4"/>
        <v>94.117647058823522</v>
      </c>
      <c r="H20" s="5">
        <f t="shared" si="4"/>
        <v>153.19148936170214</v>
      </c>
      <c r="I20" s="6">
        <f t="shared" si="4"/>
        <v>81.25</v>
      </c>
      <c r="J20" s="7">
        <f t="shared" si="4"/>
        <v>103.69640216855593</v>
      </c>
      <c r="K20" s="23">
        <f t="shared" si="4"/>
        <v>97.274633123689725</v>
      </c>
      <c r="L20" s="24">
        <f>IF(L18=0,0,IF(L19=0,0,L18/L19*100))</f>
        <v>88.454706927175835</v>
      </c>
      <c r="M20" s="7">
        <f>IF(M18=0,0,IF(M19=0,0,M18/M19*100))</f>
        <v>91.079226450405486</v>
      </c>
      <c r="N20" s="35">
        <f>IF(N18=0,0,IF(N19=0,0,N18/N19*100))</f>
        <v>98.127753303964766</v>
      </c>
    </row>
    <row r="21" spans="1:14" ht="21" customHeight="1" thickTop="1" thickBot="1" x14ac:dyDescent="0.2">
      <c r="A21" s="44" t="s">
        <v>13</v>
      </c>
      <c r="B21" s="14" t="s">
        <v>34</v>
      </c>
      <c r="C21" s="2">
        <v>106</v>
      </c>
      <c r="D21" s="2">
        <v>20</v>
      </c>
      <c r="E21" s="2">
        <v>1425</v>
      </c>
      <c r="F21" s="2">
        <v>223</v>
      </c>
      <c r="G21" s="2">
        <v>1015</v>
      </c>
      <c r="H21" s="2">
        <v>70</v>
      </c>
      <c r="I21" s="3">
        <v>27</v>
      </c>
      <c r="J21" s="4">
        <f>SUM(C21:I21)</f>
        <v>2886</v>
      </c>
      <c r="K21" s="28">
        <v>502</v>
      </c>
      <c r="L21" s="29">
        <v>1411</v>
      </c>
      <c r="M21" s="27">
        <f>SUM(K21:L21)</f>
        <v>1913</v>
      </c>
      <c r="N21" s="34">
        <f>SUM(M21,J21)</f>
        <v>4799</v>
      </c>
    </row>
    <row r="22" spans="1:14" ht="21" customHeight="1" thickTop="1" thickBot="1" x14ac:dyDescent="0.2">
      <c r="A22" s="45"/>
      <c r="B22" s="14" t="s">
        <v>33</v>
      </c>
      <c r="C22" s="2">
        <v>105</v>
      </c>
      <c r="D22" s="2">
        <v>15</v>
      </c>
      <c r="E22" s="2">
        <v>1159</v>
      </c>
      <c r="F22" s="2">
        <v>124</v>
      </c>
      <c r="G22" s="2">
        <v>861</v>
      </c>
      <c r="H22" s="2">
        <v>55</v>
      </c>
      <c r="I22" s="3">
        <v>45</v>
      </c>
      <c r="J22" s="4">
        <f>SUM(C22:I22)</f>
        <v>2364</v>
      </c>
      <c r="K22" s="28">
        <v>530</v>
      </c>
      <c r="L22" s="29">
        <v>1365</v>
      </c>
      <c r="M22" s="27">
        <f>SUM(K22:L22)</f>
        <v>1895</v>
      </c>
      <c r="N22" s="34">
        <f>SUM(M22,J22)</f>
        <v>4259</v>
      </c>
    </row>
    <row r="23" spans="1:14" ht="21" customHeight="1" thickTop="1" thickBot="1" x14ac:dyDescent="0.2">
      <c r="A23" s="45"/>
      <c r="B23" s="15" t="s">
        <v>20</v>
      </c>
      <c r="C23" s="8">
        <f>IF(C21=0,0,IF(C22=0,0,C21/C22*100))</f>
        <v>100.95238095238095</v>
      </c>
      <c r="D23" s="8">
        <f t="shared" ref="D23:K23" si="5">IF(D21=0,0,IF(D22=0,0,D21/D22*100))</f>
        <v>133.33333333333331</v>
      </c>
      <c r="E23" s="8">
        <f t="shared" si="5"/>
        <v>122.95081967213115</v>
      </c>
      <c r="F23" s="8">
        <f t="shared" si="5"/>
        <v>179.83870967741936</v>
      </c>
      <c r="G23" s="8">
        <f t="shared" si="5"/>
        <v>117.88617886178862</v>
      </c>
      <c r="H23" s="8">
        <f t="shared" si="5"/>
        <v>127.27272727272727</v>
      </c>
      <c r="I23" s="9">
        <f t="shared" si="5"/>
        <v>60</v>
      </c>
      <c r="J23" s="7">
        <f t="shared" si="5"/>
        <v>122.08121827411166</v>
      </c>
      <c r="K23" s="25">
        <f t="shared" si="5"/>
        <v>94.716981132075475</v>
      </c>
      <c r="L23" s="26">
        <f>IF(L21=0,0,IF(L22=0,0,L21/L22*100))</f>
        <v>103.36996336996339</v>
      </c>
      <c r="M23" s="7">
        <f>IF(M21=0,0,IF(M22=0,0,M21/M22*100))</f>
        <v>100.94986807387862</v>
      </c>
      <c r="N23" s="35">
        <f>IF(N21=0,0,IF(N22=0,0,N21/N22*100))</f>
        <v>112.67903263676919</v>
      </c>
    </row>
    <row r="24" spans="1:14" ht="22.5" customHeight="1" thickTop="1" thickBot="1" x14ac:dyDescent="0.2">
      <c r="A24" s="67" t="s">
        <v>21</v>
      </c>
      <c r="B24" s="16" t="s">
        <v>34</v>
      </c>
      <c r="C24" s="4">
        <f t="shared" ref="C24:I25" si="6">SUM(C6,C9,C12,C15,C18,C21)</f>
        <v>657</v>
      </c>
      <c r="D24" s="4">
        <f t="shared" si="6"/>
        <v>76</v>
      </c>
      <c r="E24" s="4">
        <f t="shared" si="6"/>
        <v>7072</v>
      </c>
      <c r="F24" s="4">
        <f t="shared" si="6"/>
        <v>1348</v>
      </c>
      <c r="G24" s="4">
        <f t="shared" si="6"/>
        <v>5221</v>
      </c>
      <c r="H24" s="4">
        <f t="shared" si="6"/>
        <v>483</v>
      </c>
      <c r="I24" s="10">
        <f t="shared" si="6"/>
        <v>121</v>
      </c>
      <c r="J24" s="4">
        <f>SUM(C24:I24)</f>
        <v>14978</v>
      </c>
      <c r="K24" s="10">
        <f>SUM(K6,K9,K12,K15,K18,K21)</f>
        <v>3100</v>
      </c>
      <c r="L24" s="10">
        <f>SUM(L6,L9,L12,L15,L18,L21)</f>
        <v>7512</v>
      </c>
      <c r="M24" s="27">
        <f>SUM(K24:L24)</f>
        <v>10612</v>
      </c>
      <c r="N24" s="34">
        <f>SUM(M24,J24)</f>
        <v>25590</v>
      </c>
    </row>
    <row r="25" spans="1:14" ht="22.5" customHeight="1" thickTop="1" thickBot="1" x14ac:dyDescent="0.2">
      <c r="A25" s="67"/>
      <c r="B25" s="16" t="s">
        <v>33</v>
      </c>
      <c r="C25" s="4">
        <f t="shared" si="6"/>
        <v>701</v>
      </c>
      <c r="D25" s="4">
        <f t="shared" si="6"/>
        <v>90</v>
      </c>
      <c r="E25" s="4">
        <f t="shared" si="6"/>
        <v>7325</v>
      </c>
      <c r="F25" s="4">
        <f t="shared" si="6"/>
        <v>765</v>
      </c>
      <c r="G25" s="4">
        <f t="shared" si="6"/>
        <v>5019</v>
      </c>
      <c r="H25" s="4">
        <f t="shared" si="6"/>
        <v>364</v>
      </c>
      <c r="I25" s="10">
        <f t="shared" si="6"/>
        <v>126</v>
      </c>
      <c r="J25" s="4">
        <f>SUM(C25:I25)</f>
        <v>14390</v>
      </c>
      <c r="K25" s="10">
        <f>SUM(K7,K10,K13,K16,K19,K22)</f>
        <v>2678</v>
      </c>
      <c r="L25" s="10">
        <f>SUM(L7,L10,L13,L16,L19,L22)</f>
        <v>7543</v>
      </c>
      <c r="M25" s="27">
        <f>SUM(K25:L25)</f>
        <v>10221</v>
      </c>
      <c r="N25" s="34">
        <f>SUM(M25,J25)</f>
        <v>24611</v>
      </c>
    </row>
    <row r="26" spans="1:14" ht="22.5" customHeight="1" thickTop="1" thickBot="1" x14ac:dyDescent="0.2">
      <c r="A26" s="67"/>
      <c r="B26" s="16" t="s">
        <v>20</v>
      </c>
      <c r="C26" s="7">
        <f>IF(C24=0,0,IF(C25=0,0,C24/C25*100))</f>
        <v>93.723252496433659</v>
      </c>
      <c r="D26" s="7">
        <f t="shared" ref="D26:K26" si="7">IF(D24=0,0,IF(D25=0,0,D24/D25*100))</f>
        <v>84.444444444444443</v>
      </c>
      <c r="E26" s="7">
        <f t="shared" si="7"/>
        <v>96.546075085324233</v>
      </c>
      <c r="F26" s="7">
        <f t="shared" si="7"/>
        <v>176.20915032679738</v>
      </c>
      <c r="G26" s="7">
        <f t="shared" si="7"/>
        <v>104.02470611675632</v>
      </c>
      <c r="H26" s="7">
        <f t="shared" si="7"/>
        <v>132.69230769230768</v>
      </c>
      <c r="I26" s="11">
        <f t="shared" si="7"/>
        <v>96.031746031746039</v>
      </c>
      <c r="J26" s="7">
        <f t="shared" si="7"/>
        <v>104.08617095205004</v>
      </c>
      <c r="K26" s="7">
        <f t="shared" si="7"/>
        <v>115.7580283793876</v>
      </c>
      <c r="L26" s="11">
        <f>IF(L24=0,0,IF(L25=0,0,L24/L25*100))</f>
        <v>99.589022935171684</v>
      </c>
      <c r="M26" s="7">
        <f>IF(M24=0,0,IF(M25=0,0,M24/M25*100))</f>
        <v>103.82545739164466</v>
      </c>
      <c r="N26" s="35">
        <f>IF(N24=0,0,IF(N25=0,0,N24/N25*100))</f>
        <v>103.97789606273618</v>
      </c>
    </row>
    <row r="27" spans="1:14" ht="21" customHeight="1" thickTop="1" thickBot="1" x14ac:dyDescent="0.2">
      <c r="A27" s="45" t="s">
        <v>14</v>
      </c>
      <c r="B27" s="14" t="s">
        <v>34</v>
      </c>
      <c r="C27" s="12">
        <v>111</v>
      </c>
      <c r="D27" s="12">
        <v>13</v>
      </c>
      <c r="E27" s="12">
        <v>1213</v>
      </c>
      <c r="F27" s="12">
        <v>244</v>
      </c>
      <c r="G27" s="12">
        <v>1029</v>
      </c>
      <c r="H27" s="12">
        <v>80</v>
      </c>
      <c r="I27" s="13">
        <v>17</v>
      </c>
      <c r="J27" s="4">
        <f>SUM(C27:I27)</f>
        <v>2707</v>
      </c>
      <c r="K27" s="30">
        <v>505</v>
      </c>
      <c r="L27" s="31">
        <v>1320</v>
      </c>
      <c r="M27" s="27">
        <f>SUM(K27:L27)</f>
        <v>1825</v>
      </c>
      <c r="N27" s="34">
        <f>SUM(M27,J27)</f>
        <v>4532</v>
      </c>
    </row>
    <row r="28" spans="1:14" ht="21" customHeight="1" thickTop="1" thickBot="1" x14ac:dyDescent="0.2">
      <c r="A28" s="45"/>
      <c r="B28" s="14" t="s">
        <v>33</v>
      </c>
      <c r="C28" s="12">
        <v>95</v>
      </c>
      <c r="D28" s="12">
        <v>8</v>
      </c>
      <c r="E28" s="12">
        <v>1176</v>
      </c>
      <c r="F28" s="12">
        <v>197</v>
      </c>
      <c r="G28" s="12">
        <v>907</v>
      </c>
      <c r="H28" s="12">
        <v>81</v>
      </c>
      <c r="I28" s="13">
        <v>16</v>
      </c>
      <c r="J28" s="4">
        <f>SUM(C28:I28)</f>
        <v>2480</v>
      </c>
      <c r="K28" s="28">
        <v>510</v>
      </c>
      <c r="L28" s="29">
        <v>1270</v>
      </c>
      <c r="M28" s="27">
        <f>SUM(K28:L28)</f>
        <v>1780</v>
      </c>
      <c r="N28" s="34">
        <f>SUM(M28,J28)</f>
        <v>4260</v>
      </c>
    </row>
    <row r="29" spans="1:14" ht="21" customHeight="1" thickTop="1" thickBot="1" x14ac:dyDescent="0.2">
      <c r="A29" s="46"/>
      <c r="B29" s="14" t="s">
        <v>20</v>
      </c>
      <c r="C29" s="5">
        <f>IF(C27=0,0,IF(C28=0,0,C27/C28*100))</f>
        <v>116.8421052631579</v>
      </c>
      <c r="D29" s="5">
        <f t="shared" ref="D29:K29" si="8">IF(D27=0,0,IF(D28=0,0,D27/D28*100))</f>
        <v>162.5</v>
      </c>
      <c r="E29" s="5">
        <f>IF(E27=0,0,IF(E28=0,0,E27/E28*100))</f>
        <v>103.14625850340136</v>
      </c>
      <c r="F29" s="5">
        <f t="shared" si="8"/>
        <v>123.85786802030456</v>
      </c>
      <c r="G29" s="5">
        <f t="shared" si="8"/>
        <v>113.45093715545755</v>
      </c>
      <c r="H29" s="5">
        <f t="shared" si="8"/>
        <v>98.76543209876543</v>
      </c>
      <c r="I29" s="6">
        <f t="shared" si="8"/>
        <v>106.25</v>
      </c>
      <c r="J29" s="7">
        <f t="shared" si="8"/>
        <v>109.15322580645162</v>
      </c>
      <c r="K29" s="23">
        <f t="shared" si="8"/>
        <v>99.019607843137265</v>
      </c>
      <c r="L29" s="24">
        <f>IF(L27=0,0,IF(L28=0,0,L27/L28*100))</f>
        <v>103.93700787401573</v>
      </c>
      <c r="M29" s="7">
        <f>IF(M27=0,0,IF(M28=0,0,M27/M28*100))</f>
        <v>102.52808988764043</v>
      </c>
      <c r="N29" s="35">
        <f>IF(N27=0,0,IF(N28=0,0,N27/N28*100))</f>
        <v>106.3849765258216</v>
      </c>
    </row>
    <row r="30" spans="1:14" ht="21" customHeight="1" thickTop="1" thickBot="1" x14ac:dyDescent="0.2">
      <c r="A30" s="44" t="s">
        <v>15</v>
      </c>
      <c r="B30" s="14" t="s">
        <v>34</v>
      </c>
      <c r="C30" s="2">
        <v>91</v>
      </c>
      <c r="D30" s="2">
        <v>23</v>
      </c>
      <c r="E30" s="2">
        <v>837</v>
      </c>
      <c r="F30" s="2">
        <v>167</v>
      </c>
      <c r="G30" s="2">
        <v>664</v>
      </c>
      <c r="H30" s="2">
        <v>59</v>
      </c>
      <c r="I30" s="3">
        <v>7</v>
      </c>
      <c r="J30" s="4">
        <f>SUM(C30:I30)</f>
        <v>1848</v>
      </c>
      <c r="K30" s="28">
        <v>421</v>
      </c>
      <c r="L30" s="29">
        <v>846</v>
      </c>
      <c r="M30" s="27">
        <f>SUM(K30:L30)</f>
        <v>1267</v>
      </c>
      <c r="N30" s="34">
        <f>SUM(M30,J30)</f>
        <v>3115</v>
      </c>
    </row>
    <row r="31" spans="1:14" ht="21" customHeight="1" thickTop="1" thickBot="1" x14ac:dyDescent="0.2">
      <c r="A31" s="45"/>
      <c r="B31" s="14" t="s">
        <v>33</v>
      </c>
      <c r="C31" s="2">
        <v>89</v>
      </c>
      <c r="D31" s="41">
        <v>7</v>
      </c>
      <c r="E31" s="2">
        <v>802</v>
      </c>
      <c r="F31" s="2">
        <v>163</v>
      </c>
      <c r="G31" s="2">
        <v>544</v>
      </c>
      <c r="H31" s="2">
        <v>76</v>
      </c>
      <c r="I31" s="3">
        <v>18</v>
      </c>
      <c r="J31" s="4">
        <f>SUM(C31:I31)</f>
        <v>1699</v>
      </c>
      <c r="K31" s="28">
        <v>394</v>
      </c>
      <c r="L31" s="29">
        <v>1077</v>
      </c>
      <c r="M31" s="27">
        <f>SUM(K31:L31)</f>
        <v>1471</v>
      </c>
      <c r="N31" s="34">
        <f>SUM(M31,J31)</f>
        <v>3170</v>
      </c>
    </row>
    <row r="32" spans="1:14" ht="21" customHeight="1" thickTop="1" thickBot="1" x14ac:dyDescent="0.2">
      <c r="A32" s="46"/>
      <c r="B32" s="14" t="s">
        <v>20</v>
      </c>
      <c r="C32" s="5">
        <f>IF(C30=0,0,IF(C31=0,0,C30/C31*100))</f>
        <v>102.24719101123596</v>
      </c>
      <c r="D32" s="5">
        <f>IF(D30=0,0,IF(D31=0,0,D30/D31*100))</f>
        <v>328.57142857142856</v>
      </c>
      <c r="E32" s="5">
        <f t="shared" ref="E32:K32" si="9">IF(E30=0,0,IF(E31=0,0,E30/E31*100))</f>
        <v>104.36408977556108</v>
      </c>
      <c r="F32" s="5">
        <f t="shared" si="9"/>
        <v>102.45398773006136</v>
      </c>
      <c r="G32" s="5">
        <f t="shared" si="9"/>
        <v>122.05882352941177</v>
      </c>
      <c r="H32" s="5">
        <f t="shared" si="9"/>
        <v>77.631578947368425</v>
      </c>
      <c r="I32" s="6">
        <f t="shared" si="9"/>
        <v>38.888888888888893</v>
      </c>
      <c r="J32" s="7">
        <f t="shared" si="9"/>
        <v>108.76986462625074</v>
      </c>
      <c r="K32" s="23">
        <f t="shared" si="9"/>
        <v>106.85279187817258</v>
      </c>
      <c r="L32" s="24">
        <f>IF(L30=0,0,IF(L31=0,0,L30/L31*100))</f>
        <v>78.551532033426184</v>
      </c>
      <c r="M32" s="7">
        <f>IF(M30=0,0,IF(M31=0,0,M30/M31*100))</f>
        <v>86.13188307273964</v>
      </c>
      <c r="N32" s="35">
        <f>IF(N30=0,0,IF(N31=0,0,N30/N31*100))</f>
        <v>98.264984227129332</v>
      </c>
    </row>
    <row r="33" spans="1:14" ht="21" customHeight="1" thickTop="1" thickBot="1" x14ac:dyDescent="0.2">
      <c r="A33" s="44" t="s">
        <v>16</v>
      </c>
      <c r="B33" s="14" t="s">
        <v>34</v>
      </c>
      <c r="C33" s="2"/>
      <c r="D33" s="2"/>
      <c r="E33" s="2"/>
      <c r="F33" s="2"/>
      <c r="G33" s="2"/>
      <c r="H33" s="2"/>
      <c r="I33" s="3"/>
      <c r="J33" s="4">
        <f>SUM(C33:I33)</f>
        <v>0</v>
      </c>
      <c r="K33" s="28"/>
      <c r="L33" s="29"/>
      <c r="M33" s="27">
        <f>SUM(K33:L33)</f>
        <v>0</v>
      </c>
      <c r="N33" s="34">
        <f>SUM(M33,J33)</f>
        <v>0</v>
      </c>
    </row>
    <row r="34" spans="1:14" ht="21" customHeight="1" thickTop="1" thickBot="1" x14ac:dyDescent="0.2">
      <c r="A34" s="45"/>
      <c r="B34" s="14" t="s">
        <v>33</v>
      </c>
      <c r="C34" s="2"/>
      <c r="D34" s="2"/>
      <c r="E34" s="2"/>
      <c r="F34" s="2"/>
      <c r="G34" s="2"/>
      <c r="H34" s="2"/>
      <c r="I34" s="3"/>
      <c r="J34" s="4">
        <f>SUM(C34:I34)</f>
        <v>0</v>
      </c>
      <c r="K34" s="28"/>
      <c r="L34" s="29"/>
      <c r="M34" s="27">
        <f>SUM(K34:L34)</f>
        <v>0</v>
      </c>
      <c r="N34" s="34">
        <f>SUM(M34,J34)</f>
        <v>0</v>
      </c>
    </row>
    <row r="35" spans="1:14" ht="21" customHeight="1" thickTop="1" thickBot="1" x14ac:dyDescent="0.2">
      <c r="A35" s="46"/>
      <c r="B35" s="14" t="s">
        <v>20</v>
      </c>
      <c r="C35" s="5">
        <f>IF(C33=0,0,IF(C34=0,0,C33/C34*100))</f>
        <v>0</v>
      </c>
      <c r="D35" s="5">
        <f t="shared" ref="D35:K35" si="10">IF(D33=0,0,IF(D34=0,0,D33/D34*100))</f>
        <v>0</v>
      </c>
      <c r="E35" s="5">
        <f t="shared" si="10"/>
        <v>0</v>
      </c>
      <c r="F35" s="5">
        <f t="shared" si="10"/>
        <v>0</v>
      </c>
      <c r="G35" s="5">
        <f t="shared" si="10"/>
        <v>0</v>
      </c>
      <c r="H35" s="5">
        <f t="shared" si="10"/>
        <v>0</v>
      </c>
      <c r="I35" s="6">
        <f t="shared" si="10"/>
        <v>0</v>
      </c>
      <c r="J35" s="7">
        <f t="shared" si="10"/>
        <v>0</v>
      </c>
      <c r="K35" s="23">
        <f t="shared" si="10"/>
        <v>0</v>
      </c>
      <c r="L35" s="24">
        <f>IF(L33=0,0,IF(L34=0,0,L33/L34*100))</f>
        <v>0</v>
      </c>
      <c r="M35" s="7">
        <f>IF(M33=0,0,IF(M34=0,0,M33/M34*100))</f>
        <v>0</v>
      </c>
      <c r="N35" s="35">
        <f>IF(N33=0,0,IF(N34=0,0,N33/N34*100))</f>
        <v>0</v>
      </c>
    </row>
    <row r="36" spans="1:14" ht="21" customHeight="1" thickTop="1" thickBot="1" x14ac:dyDescent="0.2">
      <c r="A36" s="44" t="s">
        <v>17</v>
      </c>
      <c r="B36" s="14" t="s">
        <v>34</v>
      </c>
      <c r="C36" s="41"/>
      <c r="D36" s="41"/>
      <c r="E36" s="41"/>
      <c r="F36" s="41"/>
      <c r="G36" s="41"/>
      <c r="H36" s="41"/>
      <c r="I36" s="42"/>
      <c r="J36" s="4">
        <f>SUM(C36:I36)</f>
        <v>0</v>
      </c>
      <c r="K36" s="28"/>
      <c r="L36" s="29"/>
      <c r="M36" s="27">
        <f>SUM(K36:L36)</f>
        <v>0</v>
      </c>
      <c r="N36" s="34">
        <f>SUM(M36,J36)</f>
        <v>0</v>
      </c>
    </row>
    <row r="37" spans="1:14" ht="21" customHeight="1" thickTop="1" thickBot="1" x14ac:dyDescent="0.2">
      <c r="A37" s="45"/>
      <c r="B37" s="14" t="s">
        <v>33</v>
      </c>
      <c r="C37" s="41"/>
      <c r="D37" s="41"/>
      <c r="E37" s="41"/>
      <c r="F37" s="41"/>
      <c r="G37" s="41"/>
      <c r="H37" s="41"/>
      <c r="I37" s="42"/>
      <c r="J37" s="4">
        <f>SUM(C37:I37)</f>
        <v>0</v>
      </c>
      <c r="K37" s="28"/>
      <c r="L37" s="29"/>
      <c r="M37" s="27">
        <f>SUM(K37:L37)</f>
        <v>0</v>
      </c>
      <c r="N37" s="34">
        <f>SUM(M37,J37)</f>
        <v>0</v>
      </c>
    </row>
    <row r="38" spans="1:14" ht="21" customHeight="1" thickTop="1" thickBot="1" x14ac:dyDescent="0.2">
      <c r="A38" s="46"/>
      <c r="B38" s="14" t="s">
        <v>20</v>
      </c>
      <c r="C38" s="5">
        <f>IF(C36=0,0,IF(C37=0,0,C36/C37*100))</f>
        <v>0</v>
      </c>
      <c r="D38" s="5">
        <f t="shared" ref="D38:K38" si="11">IF(D36=0,0,IF(D37=0,0,D36/D37*100))</f>
        <v>0</v>
      </c>
      <c r="E38" s="5">
        <f t="shared" si="11"/>
        <v>0</v>
      </c>
      <c r="F38" s="5">
        <f t="shared" si="11"/>
        <v>0</v>
      </c>
      <c r="G38" s="5">
        <f t="shared" si="11"/>
        <v>0</v>
      </c>
      <c r="H38" s="5">
        <f t="shared" si="11"/>
        <v>0</v>
      </c>
      <c r="I38" s="6">
        <f t="shared" si="11"/>
        <v>0</v>
      </c>
      <c r="J38" s="7">
        <f t="shared" si="11"/>
        <v>0</v>
      </c>
      <c r="K38" s="23">
        <f t="shared" si="11"/>
        <v>0</v>
      </c>
      <c r="L38" s="24">
        <f>IF(L36=0,0,IF(L37=0,0,L36/L37*100))</f>
        <v>0</v>
      </c>
      <c r="M38" s="7">
        <f>IF(M36=0,0,IF(M37=0,0,M36/M37*100))</f>
        <v>0</v>
      </c>
      <c r="N38" s="35">
        <f>IF(N36=0,0,IF(N37=0,0,N36/N37*100))</f>
        <v>0</v>
      </c>
    </row>
    <row r="39" spans="1:14" ht="21" customHeight="1" thickTop="1" thickBot="1" x14ac:dyDescent="0.2">
      <c r="A39" s="44" t="s">
        <v>18</v>
      </c>
      <c r="B39" s="14" t="s">
        <v>34</v>
      </c>
      <c r="C39" s="2"/>
      <c r="D39" s="2"/>
      <c r="E39" s="2"/>
      <c r="F39" s="2"/>
      <c r="G39" s="2"/>
      <c r="H39" s="2"/>
      <c r="I39" s="3"/>
      <c r="J39" s="4">
        <f>SUM(C39:I39)</f>
        <v>0</v>
      </c>
      <c r="K39" s="28"/>
      <c r="L39" s="29"/>
      <c r="M39" s="27">
        <f>SUM(K39:L39)</f>
        <v>0</v>
      </c>
      <c r="N39" s="34">
        <f>SUM(M39,J39)</f>
        <v>0</v>
      </c>
    </row>
    <row r="40" spans="1:14" ht="21" customHeight="1" thickTop="1" thickBot="1" x14ac:dyDescent="0.2">
      <c r="A40" s="45"/>
      <c r="B40" s="14" t="s">
        <v>33</v>
      </c>
      <c r="C40" s="2"/>
      <c r="D40" s="2"/>
      <c r="E40" s="2"/>
      <c r="F40" s="2"/>
      <c r="G40" s="2"/>
      <c r="H40" s="2"/>
      <c r="I40" s="3"/>
      <c r="J40" s="4">
        <f>SUM(C40:I40)</f>
        <v>0</v>
      </c>
      <c r="K40" s="28"/>
      <c r="L40" s="29"/>
      <c r="M40" s="27">
        <f>SUM(K40:L40)</f>
        <v>0</v>
      </c>
      <c r="N40" s="34">
        <f>SUM(M40,J40)</f>
        <v>0</v>
      </c>
    </row>
    <row r="41" spans="1:14" ht="21" customHeight="1" thickTop="1" thickBot="1" x14ac:dyDescent="0.2">
      <c r="A41" s="46"/>
      <c r="B41" s="14" t="s">
        <v>20</v>
      </c>
      <c r="C41" s="5">
        <f>IF(C39=0,0,IF(C40=0,0,C39/C40*100))</f>
        <v>0</v>
      </c>
      <c r="D41" s="5">
        <f t="shared" ref="D41:K41" si="12">IF(D39=0,0,IF(D40=0,0,D39/D40*100))</f>
        <v>0</v>
      </c>
      <c r="E41" s="5">
        <f t="shared" si="12"/>
        <v>0</v>
      </c>
      <c r="F41" s="5">
        <f t="shared" si="12"/>
        <v>0</v>
      </c>
      <c r="G41" s="5">
        <f t="shared" si="12"/>
        <v>0</v>
      </c>
      <c r="H41" s="5">
        <f t="shared" si="12"/>
        <v>0</v>
      </c>
      <c r="I41" s="6">
        <f t="shared" si="12"/>
        <v>0</v>
      </c>
      <c r="J41" s="7">
        <f t="shared" si="12"/>
        <v>0</v>
      </c>
      <c r="K41" s="23">
        <f t="shared" si="12"/>
        <v>0</v>
      </c>
      <c r="L41" s="24">
        <f>IF(L39=0,0,IF(L40=0,0,L39/L40*100))</f>
        <v>0</v>
      </c>
      <c r="M41" s="7">
        <f>IF(M39=0,0,IF(M40=0,0,M39/M40*100))</f>
        <v>0</v>
      </c>
      <c r="N41" s="35">
        <f>IF(N39=0,0,IF(N40=0,0,N39/N40*100))</f>
        <v>0</v>
      </c>
    </row>
    <row r="42" spans="1:14" ht="21" customHeight="1" thickTop="1" thickBot="1" x14ac:dyDescent="0.2">
      <c r="A42" s="65" t="s">
        <v>19</v>
      </c>
      <c r="B42" s="14" t="s">
        <v>34</v>
      </c>
      <c r="C42" s="2"/>
      <c r="D42" s="2"/>
      <c r="E42" s="2"/>
      <c r="F42" s="2"/>
      <c r="G42" s="2"/>
      <c r="H42" s="2"/>
      <c r="I42" s="3"/>
      <c r="J42" s="4">
        <f>SUM(C42:I42)</f>
        <v>0</v>
      </c>
      <c r="K42" s="28"/>
      <c r="L42" s="29"/>
      <c r="M42" s="27">
        <f>SUM(K42:L42)</f>
        <v>0</v>
      </c>
      <c r="N42" s="34">
        <f>SUM(M42,J42)</f>
        <v>0</v>
      </c>
    </row>
    <row r="43" spans="1:14" ht="21" customHeight="1" thickTop="1" thickBot="1" x14ac:dyDescent="0.2">
      <c r="A43" s="65"/>
      <c r="B43" s="14" t="s">
        <v>33</v>
      </c>
      <c r="C43" s="2"/>
      <c r="D43" s="2"/>
      <c r="E43" s="2"/>
      <c r="F43" s="2"/>
      <c r="G43" s="2"/>
      <c r="H43" s="2"/>
      <c r="I43" s="3"/>
      <c r="J43" s="4">
        <f>SUM(C43:I43)</f>
        <v>0</v>
      </c>
      <c r="K43" s="28"/>
      <c r="L43" s="29"/>
      <c r="M43" s="27">
        <f>SUM(K43:L43)</f>
        <v>0</v>
      </c>
      <c r="N43" s="34">
        <f>SUM(M43,J43)</f>
        <v>0</v>
      </c>
    </row>
    <row r="44" spans="1:14" ht="21" customHeight="1" thickTop="1" thickBot="1" x14ac:dyDescent="0.2">
      <c r="A44" s="66"/>
      <c r="B44" s="14" t="s">
        <v>20</v>
      </c>
      <c r="C44" s="8">
        <f>IF(C42=0,0,IF(C43=0,0,C42/C43*100))</f>
        <v>0</v>
      </c>
      <c r="D44" s="8">
        <f t="shared" ref="D44:K44" si="13">IF(D42=0,0,IF(D43=0,0,D42/D43*100))</f>
        <v>0</v>
      </c>
      <c r="E44" s="8">
        <f t="shared" si="13"/>
        <v>0</v>
      </c>
      <c r="F44" s="8">
        <f t="shared" si="13"/>
        <v>0</v>
      </c>
      <c r="G44" s="8">
        <f t="shared" si="13"/>
        <v>0</v>
      </c>
      <c r="H44" s="8">
        <f t="shared" si="13"/>
        <v>0</v>
      </c>
      <c r="I44" s="9">
        <f t="shared" si="13"/>
        <v>0</v>
      </c>
      <c r="J44" s="7">
        <f t="shared" si="13"/>
        <v>0</v>
      </c>
      <c r="K44" s="25">
        <f t="shared" si="13"/>
        <v>0</v>
      </c>
      <c r="L44" s="26">
        <f>IF(L42=0,0,IF(L43=0,0,L42/L43*100))</f>
        <v>0</v>
      </c>
      <c r="M44" s="7">
        <f>IF(M42=0,0,IF(M43=0,0,M42/M43*100))</f>
        <v>0</v>
      </c>
      <c r="N44" s="35">
        <f>IF(N42=0,0,IF(N43=0,0,N42/N43*100))</f>
        <v>0</v>
      </c>
    </row>
    <row r="45" spans="1:14" ht="22.5" customHeight="1" thickTop="1" thickBot="1" x14ac:dyDescent="0.2">
      <c r="A45" s="67" t="s">
        <v>22</v>
      </c>
      <c r="B45" s="16" t="s">
        <v>34</v>
      </c>
      <c r="C45" s="4">
        <f>SUM(C27,C30,C33,C36,C39,C42)</f>
        <v>202</v>
      </c>
      <c r="D45" s="4">
        <f t="shared" ref="D45:L46" si="14">SUM(D27,D30,D33,D36,D39,D42)</f>
        <v>36</v>
      </c>
      <c r="E45" s="4">
        <f t="shared" si="14"/>
        <v>2050</v>
      </c>
      <c r="F45" s="4">
        <f t="shared" si="14"/>
        <v>411</v>
      </c>
      <c r="G45" s="4">
        <f t="shared" si="14"/>
        <v>1693</v>
      </c>
      <c r="H45" s="4">
        <f t="shared" si="14"/>
        <v>139</v>
      </c>
      <c r="I45" s="10">
        <f t="shared" si="14"/>
        <v>24</v>
      </c>
      <c r="J45" s="4">
        <f>SUM(C45:I45)</f>
        <v>4555</v>
      </c>
      <c r="K45" s="10">
        <f t="shared" si="14"/>
        <v>926</v>
      </c>
      <c r="L45" s="10">
        <f t="shared" si="14"/>
        <v>2166</v>
      </c>
      <c r="M45" s="27">
        <f>SUM(K45:L45)</f>
        <v>3092</v>
      </c>
      <c r="N45" s="34">
        <f>SUM(M45,J45)</f>
        <v>7647</v>
      </c>
    </row>
    <row r="46" spans="1:14" ht="22.5" customHeight="1" thickTop="1" thickBot="1" x14ac:dyDescent="0.2">
      <c r="A46" s="67"/>
      <c r="B46" s="16" t="s">
        <v>33</v>
      </c>
      <c r="C46" s="4">
        <f>SUM(C28,C31,C34,C37,C40,C43)</f>
        <v>184</v>
      </c>
      <c r="D46" s="4">
        <f t="shared" ref="D46:I46" si="15">SUM(D28,D31,D34,D37,D40,D43)</f>
        <v>15</v>
      </c>
      <c r="E46" s="4">
        <f t="shared" si="15"/>
        <v>1978</v>
      </c>
      <c r="F46" s="4">
        <f t="shared" si="15"/>
        <v>360</v>
      </c>
      <c r="G46" s="4">
        <f t="shared" si="15"/>
        <v>1451</v>
      </c>
      <c r="H46" s="4">
        <f t="shared" si="15"/>
        <v>157</v>
      </c>
      <c r="I46" s="10">
        <f t="shared" si="15"/>
        <v>34</v>
      </c>
      <c r="J46" s="4">
        <f>SUM(C46:I46)</f>
        <v>4179</v>
      </c>
      <c r="K46" s="10">
        <f t="shared" si="14"/>
        <v>904</v>
      </c>
      <c r="L46" s="10">
        <f t="shared" si="14"/>
        <v>2347</v>
      </c>
      <c r="M46" s="27">
        <f>SUM(K46:L46)</f>
        <v>3251</v>
      </c>
      <c r="N46" s="34">
        <f>SUM(M46,J46)</f>
        <v>7430</v>
      </c>
    </row>
    <row r="47" spans="1:14" ht="22.5" customHeight="1" thickTop="1" thickBot="1" x14ac:dyDescent="0.2">
      <c r="A47" s="67"/>
      <c r="B47" s="16" t="s">
        <v>20</v>
      </c>
      <c r="C47" s="7">
        <f>IF(C45=0,0,IF(C46=0,0,C45/C46*100))</f>
        <v>109.78260869565217</v>
      </c>
      <c r="D47" s="7">
        <f t="shared" ref="D47:K47" si="16">IF(D45=0,0,IF(D46=0,0,D45/D46*100))</f>
        <v>240</v>
      </c>
      <c r="E47" s="7">
        <f t="shared" si="16"/>
        <v>103.64004044489383</v>
      </c>
      <c r="F47" s="7">
        <f t="shared" si="16"/>
        <v>114.16666666666666</v>
      </c>
      <c r="G47" s="7">
        <f t="shared" si="16"/>
        <v>116.67815299793244</v>
      </c>
      <c r="H47" s="7">
        <f t="shared" si="16"/>
        <v>88.535031847133766</v>
      </c>
      <c r="I47" s="11">
        <f t="shared" si="16"/>
        <v>70.588235294117652</v>
      </c>
      <c r="J47" s="7">
        <f t="shared" si="16"/>
        <v>108.99736779133764</v>
      </c>
      <c r="K47" s="7">
        <f t="shared" si="16"/>
        <v>102.43362831858407</v>
      </c>
      <c r="L47" s="11">
        <f>IF(L45=0,0,IF(L46=0,0,L45/L46*100))</f>
        <v>92.288027268853853</v>
      </c>
      <c r="M47" s="7">
        <f>IF(M45=0,0,IF(M46=0,0,M45/M46*100))</f>
        <v>95.10919717010151</v>
      </c>
      <c r="N47" s="35">
        <f>IF(N45=0,0,IF(N46=0,0,N45/N46*100))</f>
        <v>102.92059219380889</v>
      </c>
    </row>
    <row r="48" spans="1:14" ht="22.5" customHeight="1" thickTop="1" thickBot="1" x14ac:dyDescent="0.2">
      <c r="A48" s="69" t="s">
        <v>7</v>
      </c>
      <c r="B48" s="36" t="s">
        <v>34</v>
      </c>
      <c r="C48" s="37">
        <f>SUM(C24,C45)</f>
        <v>859</v>
      </c>
      <c r="D48" s="37">
        <f t="shared" ref="D48:L49" si="17">SUM(D24,D45)</f>
        <v>112</v>
      </c>
      <c r="E48" s="37">
        <f t="shared" si="17"/>
        <v>9122</v>
      </c>
      <c r="F48" s="37">
        <f t="shared" si="17"/>
        <v>1759</v>
      </c>
      <c r="G48" s="37">
        <f t="shared" si="17"/>
        <v>6914</v>
      </c>
      <c r="H48" s="37">
        <f t="shared" si="17"/>
        <v>622</v>
      </c>
      <c r="I48" s="38">
        <f t="shared" si="17"/>
        <v>145</v>
      </c>
      <c r="J48" s="37">
        <f>SUM(C48:I48)</f>
        <v>19533</v>
      </c>
      <c r="K48" s="38">
        <f t="shared" si="17"/>
        <v>4026</v>
      </c>
      <c r="L48" s="38">
        <f t="shared" si="17"/>
        <v>9678</v>
      </c>
      <c r="M48" s="34">
        <f>SUM(K48:L48)</f>
        <v>13704</v>
      </c>
      <c r="N48" s="34">
        <f>SUM(M48,J48)</f>
        <v>33237</v>
      </c>
    </row>
    <row r="49" spans="1:14" ht="22.5" customHeight="1" thickTop="1" thickBot="1" x14ac:dyDescent="0.2">
      <c r="A49" s="70"/>
      <c r="B49" s="36" t="s">
        <v>33</v>
      </c>
      <c r="C49" s="37">
        <f>SUM(C25,C46)</f>
        <v>885</v>
      </c>
      <c r="D49" s="37">
        <f t="shared" ref="D49:I49" si="18">SUM(D25,D46)</f>
        <v>105</v>
      </c>
      <c r="E49" s="37">
        <f t="shared" si="18"/>
        <v>9303</v>
      </c>
      <c r="F49" s="37">
        <f t="shared" si="18"/>
        <v>1125</v>
      </c>
      <c r="G49" s="37">
        <f t="shared" si="18"/>
        <v>6470</v>
      </c>
      <c r="H49" s="37">
        <f t="shared" si="18"/>
        <v>521</v>
      </c>
      <c r="I49" s="38">
        <f t="shared" si="18"/>
        <v>160</v>
      </c>
      <c r="J49" s="37">
        <f>SUM(C49:I49)</f>
        <v>18569</v>
      </c>
      <c r="K49" s="38">
        <f t="shared" si="17"/>
        <v>3582</v>
      </c>
      <c r="L49" s="38">
        <f t="shared" si="17"/>
        <v>9890</v>
      </c>
      <c r="M49" s="34">
        <f>SUM(K49:L49)</f>
        <v>13472</v>
      </c>
      <c r="N49" s="34">
        <f>SUM(M49,J49)</f>
        <v>32041</v>
      </c>
    </row>
    <row r="50" spans="1:14" ht="22.5" customHeight="1" thickTop="1" thickBot="1" x14ac:dyDescent="0.2">
      <c r="A50" s="71"/>
      <c r="B50" s="36" t="s">
        <v>20</v>
      </c>
      <c r="C50" s="35">
        <f>IF(C48=0,0,IF(C49=0,0,C48/C49*100))</f>
        <v>97.062146892655363</v>
      </c>
      <c r="D50" s="35">
        <f t="shared" ref="D50:K50" si="19">IF(D48=0,0,IF(D49=0,0,D48/D49*100))</f>
        <v>106.66666666666667</v>
      </c>
      <c r="E50" s="35">
        <f t="shared" si="19"/>
        <v>98.054391056648399</v>
      </c>
      <c r="F50" s="35">
        <f t="shared" si="19"/>
        <v>156.35555555555555</v>
      </c>
      <c r="G50" s="35">
        <f t="shared" si="19"/>
        <v>106.86244204018547</v>
      </c>
      <c r="H50" s="35">
        <f t="shared" si="19"/>
        <v>119.38579654510558</v>
      </c>
      <c r="I50" s="35">
        <f t="shared" si="19"/>
        <v>90.625</v>
      </c>
      <c r="J50" s="35">
        <f t="shared" si="19"/>
        <v>105.19144811244547</v>
      </c>
      <c r="K50" s="35">
        <f t="shared" si="19"/>
        <v>112.39530988274706</v>
      </c>
      <c r="L50" s="39">
        <f>IF(L48=0,0,IF(L49=0,0,L48/L49*100))</f>
        <v>97.856420626895854</v>
      </c>
      <c r="M50" s="35">
        <f>IF(M48=0,0,IF(M49=0,0,M48/M49*100))</f>
        <v>101.72209026128264</v>
      </c>
      <c r="N50" s="35">
        <f>IF(N48=0,0,IF(N49=0,0,N48/N49*100))</f>
        <v>103.7327174557598</v>
      </c>
    </row>
    <row r="51" spans="1:14" ht="14.25" thickTop="1" x14ac:dyDescent="0.15">
      <c r="K51" s="1" t="s">
        <v>29</v>
      </c>
    </row>
    <row r="56" spans="1:14" ht="17.25" x14ac:dyDescent="0.15">
      <c r="A56" s="40"/>
      <c r="B56" s="40"/>
      <c r="C56" s="40"/>
      <c r="D56" s="40"/>
      <c r="E56" s="40"/>
      <c r="F56" s="40"/>
      <c r="G56" s="40"/>
    </row>
  </sheetData>
  <mergeCells count="24">
    <mergeCell ref="A1:N1"/>
    <mergeCell ref="A36:A38"/>
    <mergeCell ref="A39:A41"/>
    <mergeCell ref="A42:A44"/>
    <mergeCell ref="A9:A11"/>
    <mergeCell ref="A12:A14"/>
    <mergeCell ref="A15:A17"/>
    <mergeCell ref="A18:A20"/>
    <mergeCell ref="J4:J5"/>
    <mergeCell ref="A6:A8"/>
    <mergeCell ref="L4:L5"/>
    <mergeCell ref="M4:M5"/>
    <mergeCell ref="N4:N5"/>
    <mergeCell ref="A4:B5"/>
    <mergeCell ref="D4:D5"/>
    <mergeCell ref="H4:H5"/>
    <mergeCell ref="K4:K5"/>
    <mergeCell ref="A48:A50"/>
    <mergeCell ref="A45:A47"/>
    <mergeCell ref="A21:A23"/>
    <mergeCell ref="A27:A29"/>
    <mergeCell ref="A30:A32"/>
    <mergeCell ref="A33:A35"/>
    <mergeCell ref="A24:A26"/>
  </mergeCells>
  <phoneticPr fontId="2"/>
  <pageMargins left="0.59055118110236227" right="0.39370078740157483" top="0.59055118110236227" bottom="0" header="0.51181102362204722" footer="0.51181102362204722"/>
  <pageSetup paperSize="9"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1"/>
  <sheetViews>
    <sheetView showZeros="0" zoomScaleNormal="100" workbookViewId="0">
      <selection activeCell="A2" sqref="A2:H2"/>
    </sheetView>
  </sheetViews>
  <sheetFormatPr defaultRowHeight="13.5" x14ac:dyDescent="0.15"/>
  <cols>
    <col min="1" max="1" width="8.875" style="1" customWidth="1"/>
    <col min="2" max="2" width="8.5" style="1" customWidth="1"/>
    <col min="3" max="6" width="7.125" style="1" customWidth="1"/>
    <col min="7" max="8" width="7.5" style="1" customWidth="1"/>
    <col min="9" max="9" width="9" style="1"/>
    <col min="10" max="11" width="10.25" style="1" customWidth="1"/>
    <col min="12" max="16384" width="9" style="1"/>
  </cols>
  <sheetData>
    <row r="2" spans="1:12" ht="17.25" x14ac:dyDescent="0.15">
      <c r="A2" s="43" t="s">
        <v>30</v>
      </c>
      <c r="B2" s="43"/>
      <c r="C2" s="43"/>
      <c r="D2" s="43"/>
      <c r="E2" s="43"/>
      <c r="F2" s="43"/>
      <c r="G2" s="43"/>
      <c r="H2" s="43"/>
      <c r="I2" s="40"/>
      <c r="J2" s="40"/>
      <c r="K2" s="40"/>
      <c r="L2" s="40"/>
    </row>
    <row r="3" spans="1:12" ht="14.25" thickBot="1" x14ac:dyDescent="0.2"/>
    <row r="4" spans="1:12" ht="18" customHeight="1" thickTop="1" thickBot="1" x14ac:dyDescent="0.2">
      <c r="A4" s="59"/>
      <c r="B4" s="60"/>
      <c r="C4" s="63" t="s">
        <v>31</v>
      </c>
      <c r="D4" s="63"/>
      <c r="E4" s="63" t="s">
        <v>32</v>
      </c>
      <c r="F4" s="64"/>
      <c r="G4" s="53" t="s">
        <v>7</v>
      </c>
      <c r="H4" s="54"/>
    </row>
    <row r="5" spans="1:12" ht="18" customHeight="1" thickTop="1" thickBot="1" x14ac:dyDescent="0.2">
      <c r="A5" s="61"/>
      <c r="B5" s="62"/>
      <c r="C5" s="63"/>
      <c r="D5" s="63"/>
      <c r="E5" s="63"/>
      <c r="F5" s="64"/>
      <c r="G5" s="53"/>
      <c r="H5" s="54"/>
    </row>
    <row r="6" spans="1:12" ht="21" customHeight="1" thickTop="1" thickBot="1" x14ac:dyDescent="0.2">
      <c r="A6" s="44" t="s">
        <v>8</v>
      </c>
      <c r="B6" s="32" t="s">
        <v>34</v>
      </c>
      <c r="C6" s="49">
        <v>228832</v>
      </c>
      <c r="D6" s="49"/>
      <c r="E6" s="49">
        <v>138920</v>
      </c>
      <c r="F6" s="50"/>
      <c r="G6" s="55">
        <f>SUM(C6:F6)</f>
        <v>367752</v>
      </c>
      <c r="H6" s="56"/>
    </row>
    <row r="7" spans="1:12" ht="21" customHeight="1" thickTop="1" thickBot="1" x14ac:dyDescent="0.2">
      <c r="A7" s="45"/>
      <c r="B7" s="32" t="s">
        <v>33</v>
      </c>
      <c r="C7" s="51">
        <v>238906</v>
      </c>
      <c r="D7" s="68"/>
      <c r="E7" s="51">
        <v>137352</v>
      </c>
      <c r="F7" s="52"/>
      <c r="G7" s="55">
        <f>SUM(C7:F7)</f>
        <v>376258</v>
      </c>
      <c r="H7" s="56"/>
    </row>
    <row r="8" spans="1:12" ht="21" customHeight="1" thickTop="1" thickBot="1" x14ac:dyDescent="0.2">
      <c r="A8" s="46"/>
      <c r="B8" s="32" t="s">
        <v>20</v>
      </c>
      <c r="C8" s="47">
        <f>IF(C6=0,0,IF(C7=0,0,C6/C7*100))</f>
        <v>95.783278779101394</v>
      </c>
      <c r="D8" s="47"/>
      <c r="E8" s="47">
        <f>IF(E6=0,0,IF(E7=0,0,E6/E7*100))</f>
        <v>101.14159240491585</v>
      </c>
      <c r="F8" s="48"/>
      <c r="G8" s="57">
        <f>IF(G6=0,0,IF(G7=0,0,G6/G7*100))</f>
        <v>97.739317170664805</v>
      </c>
      <c r="H8" s="58"/>
    </row>
    <row r="9" spans="1:12" ht="21" customHeight="1" thickTop="1" thickBot="1" x14ac:dyDescent="0.2">
      <c r="A9" s="44" t="s">
        <v>9</v>
      </c>
      <c r="B9" s="32" t="s">
        <v>34</v>
      </c>
      <c r="C9" s="49">
        <v>243670</v>
      </c>
      <c r="D9" s="49"/>
      <c r="E9" s="49">
        <v>151295</v>
      </c>
      <c r="F9" s="50"/>
      <c r="G9" s="55">
        <f>SUM(C9:F9)</f>
        <v>394965</v>
      </c>
      <c r="H9" s="56"/>
    </row>
    <row r="10" spans="1:12" ht="21" customHeight="1" thickTop="1" thickBot="1" x14ac:dyDescent="0.2">
      <c r="A10" s="45"/>
      <c r="B10" s="32" t="s">
        <v>33</v>
      </c>
      <c r="C10" s="49">
        <v>262755</v>
      </c>
      <c r="D10" s="49"/>
      <c r="E10" s="49">
        <v>146593</v>
      </c>
      <c r="F10" s="50"/>
      <c r="G10" s="55">
        <f>SUM(C10:F10)</f>
        <v>409348</v>
      </c>
      <c r="H10" s="56"/>
    </row>
    <row r="11" spans="1:12" ht="21" customHeight="1" thickTop="1" thickBot="1" x14ac:dyDescent="0.2">
      <c r="A11" s="46"/>
      <c r="B11" s="32" t="s">
        <v>20</v>
      </c>
      <c r="C11" s="47">
        <f>IF(C9=0,0,IF(C10=0,0,C9/C10*100))</f>
        <v>92.736579703526104</v>
      </c>
      <c r="D11" s="47"/>
      <c r="E11" s="47">
        <f>IF(E9=0,0,IF(E10=0,0,E9/E10*100))</f>
        <v>103.207520140798</v>
      </c>
      <c r="F11" s="48"/>
      <c r="G11" s="57">
        <f>IF(G9=0,0,IF(G10=0,0,G9/G10*100))</f>
        <v>96.486363680780158</v>
      </c>
      <c r="H11" s="58"/>
    </row>
    <row r="12" spans="1:12" ht="21" customHeight="1" thickTop="1" thickBot="1" x14ac:dyDescent="0.2">
      <c r="A12" s="44" t="s">
        <v>10</v>
      </c>
      <c r="B12" s="32" t="s">
        <v>34</v>
      </c>
      <c r="C12" s="49">
        <v>305976</v>
      </c>
      <c r="D12" s="49"/>
      <c r="E12" s="49">
        <v>184664</v>
      </c>
      <c r="F12" s="50"/>
      <c r="G12" s="55">
        <f>SUM(C12:F12)</f>
        <v>490640</v>
      </c>
      <c r="H12" s="56"/>
    </row>
    <row r="13" spans="1:12" ht="21" customHeight="1" thickTop="1" thickBot="1" x14ac:dyDescent="0.2">
      <c r="A13" s="45"/>
      <c r="B13" s="32" t="s">
        <v>33</v>
      </c>
      <c r="C13" s="51">
        <v>329918</v>
      </c>
      <c r="D13" s="68"/>
      <c r="E13" s="51">
        <v>169828</v>
      </c>
      <c r="F13" s="52"/>
      <c r="G13" s="55">
        <f>SUM(C13:F13)</f>
        <v>499746</v>
      </c>
      <c r="H13" s="56"/>
    </row>
    <row r="14" spans="1:12" ht="21" customHeight="1" thickTop="1" thickBot="1" x14ac:dyDescent="0.2">
      <c r="A14" s="46"/>
      <c r="B14" s="32" t="s">
        <v>20</v>
      </c>
      <c r="C14" s="47">
        <f>IF(C12=0,0,IF(C13=0,0,C12/C13*100))</f>
        <v>92.743045241544863</v>
      </c>
      <c r="D14" s="47"/>
      <c r="E14" s="47">
        <f>IF(E12=0,0,IF(E13=0,0,E12/E13*100))</f>
        <v>108.73589749629036</v>
      </c>
      <c r="F14" s="48"/>
      <c r="G14" s="57">
        <f>IF(G12=0,0,IF(G13=0,0,G12/G13*100))</f>
        <v>98.177874360174968</v>
      </c>
      <c r="H14" s="58"/>
    </row>
    <row r="15" spans="1:12" ht="21" customHeight="1" thickTop="1" thickBot="1" x14ac:dyDescent="0.2">
      <c r="A15" s="44" t="s">
        <v>11</v>
      </c>
      <c r="B15" s="32" t="s">
        <v>34</v>
      </c>
      <c r="C15" s="51">
        <v>255370</v>
      </c>
      <c r="D15" s="68"/>
      <c r="E15" s="51">
        <v>118582</v>
      </c>
      <c r="F15" s="52"/>
      <c r="G15" s="55">
        <f>SUM(C15:F15)</f>
        <v>373952</v>
      </c>
      <c r="H15" s="56"/>
    </row>
    <row r="16" spans="1:12" ht="21" customHeight="1" thickTop="1" thickBot="1" x14ac:dyDescent="0.2">
      <c r="A16" s="45"/>
      <c r="B16" s="32" t="s">
        <v>33</v>
      </c>
      <c r="C16" s="51">
        <v>217064</v>
      </c>
      <c r="D16" s="68"/>
      <c r="E16" s="51">
        <v>125814</v>
      </c>
      <c r="F16" s="52"/>
      <c r="G16" s="55">
        <f>SUM(C16:F16)</f>
        <v>342878</v>
      </c>
      <c r="H16" s="56"/>
    </row>
    <row r="17" spans="1:8" ht="21" customHeight="1" thickTop="1" thickBot="1" x14ac:dyDescent="0.2">
      <c r="A17" s="46"/>
      <c r="B17" s="32" t="s">
        <v>20</v>
      </c>
      <c r="C17" s="47">
        <f>IF(C15=0,0,IF(C16=0,0,C15/C16*100))</f>
        <v>117.64732981977666</v>
      </c>
      <c r="D17" s="47"/>
      <c r="E17" s="47">
        <f>IF(E15=0,0,IF(E16=0,0,E15/E16*100))</f>
        <v>94.251832069563008</v>
      </c>
      <c r="F17" s="48"/>
      <c r="G17" s="57">
        <f>IF(G15=0,0,IF(G16=0,0,G15/G16*100))</f>
        <v>109.06269868582994</v>
      </c>
      <c r="H17" s="58"/>
    </row>
    <row r="18" spans="1:8" ht="21" customHeight="1" thickTop="1" thickBot="1" x14ac:dyDescent="0.2">
      <c r="A18" s="44" t="s">
        <v>12</v>
      </c>
      <c r="B18" s="32" t="s">
        <v>34</v>
      </c>
      <c r="C18" s="49">
        <v>214994</v>
      </c>
      <c r="D18" s="49"/>
      <c r="E18" s="49">
        <v>118003</v>
      </c>
      <c r="F18" s="50"/>
      <c r="G18" s="55">
        <f>SUM(C18:F18)</f>
        <v>332997</v>
      </c>
      <c r="H18" s="56"/>
    </row>
    <row r="19" spans="1:8" ht="21" customHeight="1" thickTop="1" thickBot="1" x14ac:dyDescent="0.2">
      <c r="A19" s="45"/>
      <c r="B19" s="32" t="s">
        <v>33</v>
      </c>
      <c r="C19" s="51">
        <v>203523</v>
      </c>
      <c r="D19" s="68"/>
      <c r="E19" s="51">
        <v>120546</v>
      </c>
      <c r="F19" s="52"/>
      <c r="G19" s="55">
        <f>SUM(C19:F19)</f>
        <v>324069</v>
      </c>
      <c r="H19" s="56"/>
    </row>
    <row r="20" spans="1:8" ht="21" customHeight="1" thickTop="1" thickBot="1" x14ac:dyDescent="0.2">
      <c r="A20" s="46"/>
      <c r="B20" s="32" t="s">
        <v>20</v>
      </c>
      <c r="C20" s="47">
        <f>IF(C18=0,0,IF(C19=0,0,C18/C19*100))</f>
        <v>105.636218019585</v>
      </c>
      <c r="D20" s="47"/>
      <c r="E20" s="47">
        <f>IF(E18=0,0,IF(E19=0,0,E18/E19*100))</f>
        <v>97.890431868332414</v>
      </c>
      <c r="F20" s="48"/>
      <c r="G20" s="57">
        <f>IF(G18=0,0,IF(G19=0,0,G18/G19*100))</f>
        <v>102.75496884922654</v>
      </c>
      <c r="H20" s="58"/>
    </row>
    <row r="21" spans="1:8" ht="21" customHeight="1" thickTop="1" thickBot="1" x14ac:dyDescent="0.2">
      <c r="A21" s="44" t="s">
        <v>13</v>
      </c>
      <c r="B21" s="32" t="s">
        <v>34</v>
      </c>
      <c r="C21" s="49">
        <v>281571</v>
      </c>
      <c r="D21" s="49"/>
      <c r="E21" s="78">
        <v>145313</v>
      </c>
      <c r="F21" s="79"/>
      <c r="G21" s="55">
        <f>SUM(C21:F21)</f>
        <v>426884</v>
      </c>
      <c r="H21" s="56"/>
    </row>
    <row r="22" spans="1:8" ht="21" customHeight="1" thickTop="1" thickBot="1" x14ac:dyDescent="0.2">
      <c r="A22" s="45"/>
      <c r="B22" s="32" t="s">
        <v>33</v>
      </c>
      <c r="C22" s="49">
        <v>247563</v>
      </c>
      <c r="D22" s="49"/>
      <c r="E22" s="49">
        <v>145599</v>
      </c>
      <c r="F22" s="50"/>
      <c r="G22" s="55">
        <f>SUM(C22:F22)</f>
        <v>393162</v>
      </c>
      <c r="H22" s="56"/>
    </row>
    <row r="23" spans="1:8" ht="21" customHeight="1" thickTop="1" thickBot="1" x14ac:dyDescent="0.2">
      <c r="A23" s="45"/>
      <c r="B23" s="33" t="s">
        <v>20</v>
      </c>
      <c r="C23" s="73">
        <f>IF(C21=0,0,IF(C22=0,0,C21/C22*100))</f>
        <v>113.7371093418645</v>
      </c>
      <c r="D23" s="73"/>
      <c r="E23" s="73">
        <f>IF(E21=0,0,IF(E22=0,0,E21/E22*100))</f>
        <v>99.803570079464833</v>
      </c>
      <c r="F23" s="81"/>
      <c r="G23" s="57">
        <f>IF(G21=0,0,IF(G22=0,0,G21/G22*100))</f>
        <v>108.57712596843032</v>
      </c>
      <c r="H23" s="58"/>
    </row>
    <row r="24" spans="1:8" ht="22.5" customHeight="1" thickTop="1" thickBot="1" x14ac:dyDescent="0.2">
      <c r="A24" s="67" t="s">
        <v>21</v>
      </c>
      <c r="B24" s="16" t="s">
        <v>34</v>
      </c>
      <c r="C24" s="74">
        <f>SUM(C6,C9,C12,C15,C18,C21)</f>
        <v>1530413</v>
      </c>
      <c r="D24" s="75"/>
      <c r="E24" s="74">
        <f>SUM(E6,E9,E12,E15,E18,E21)</f>
        <v>856777</v>
      </c>
      <c r="F24" s="75"/>
      <c r="G24" s="55">
        <f>SUM(C24:F24)</f>
        <v>2387190</v>
      </c>
      <c r="H24" s="56"/>
    </row>
    <row r="25" spans="1:8" ht="22.5" customHeight="1" thickTop="1" thickBot="1" x14ac:dyDescent="0.2">
      <c r="A25" s="67"/>
      <c r="B25" s="16" t="s">
        <v>33</v>
      </c>
      <c r="C25" s="74">
        <f>SUM(C7,C10,C13,C16,C19,C22)</f>
        <v>1499729</v>
      </c>
      <c r="D25" s="75"/>
      <c r="E25" s="74">
        <f>SUM(E7,E10,E13,E16,E19,E22)</f>
        <v>845732</v>
      </c>
      <c r="F25" s="75"/>
      <c r="G25" s="55">
        <f>SUM(C25:F25)</f>
        <v>2345461</v>
      </c>
      <c r="H25" s="56"/>
    </row>
    <row r="26" spans="1:8" ht="22.5" customHeight="1" thickTop="1" thickBot="1" x14ac:dyDescent="0.2">
      <c r="A26" s="67"/>
      <c r="B26" s="16" t="s">
        <v>20</v>
      </c>
      <c r="C26" s="76">
        <f>IF(C24=0,0,IF(C25=0,0,C24/C25*100))</f>
        <v>102.04596963851469</v>
      </c>
      <c r="D26" s="77"/>
      <c r="E26" s="76">
        <f>IF(E24=0,0,IF(E25=0,0,E24/E25*100))</f>
        <v>101.30596926685995</v>
      </c>
      <c r="F26" s="77"/>
      <c r="G26" s="57">
        <f>IF(G24=0,0,IF(G25=0,0,G24/G25*100))</f>
        <v>101.77913851477385</v>
      </c>
      <c r="H26" s="58"/>
    </row>
    <row r="27" spans="1:8" ht="21" customHeight="1" thickTop="1" thickBot="1" x14ac:dyDescent="0.2">
      <c r="A27" s="45" t="s">
        <v>14</v>
      </c>
      <c r="B27" s="32" t="s">
        <v>34</v>
      </c>
      <c r="C27" s="72">
        <v>276679</v>
      </c>
      <c r="D27" s="72"/>
      <c r="E27" s="72">
        <v>140494</v>
      </c>
      <c r="F27" s="80"/>
      <c r="G27" s="55">
        <f>SUM(C27:F27)</f>
        <v>417173</v>
      </c>
      <c r="H27" s="56"/>
    </row>
    <row r="28" spans="1:8" ht="21" customHeight="1" thickTop="1" thickBot="1" x14ac:dyDescent="0.2">
      <c r="A28" s="45"/>
      <c r="B28" s="32" t="s">
        <v>33</v>
      </c>
      <c r="C28" s="49">
        <v>252196</v>
      </c>
      <c r="D28" s="49"/>
      <c r="E28" s="49">
        <v>138316</v>
      </c>
      <c r="F28" s="50"/>
      <c r="G28" s="55">
        <f>SUM(C28:F28)</f>
        <v>390512</v>
      </c>
      <c r="H28" s="56"/>
    </row>
    <row r="29" spans="1:8" ht="21" customHeight="1" thickTop="1" thickBot="1" x14ac:dyDescent="0.2">
      <c r="A29" s="46"/>
      <c r="B29" s="32" t="s">
        <v>20</v>
      </c>
      <c r="C29" s="47">
        <f>IF(C27=0,0,IF(C28=0,0,C27/C28*100))</f>
        <v>109.70792558169042</v>
      </c>
      <c r="D29" s="47"/>
      <c r="E29" s="47">
        <f>IF(E27=0,0,IF(E28=0,0,E27/E28*100))</f>
        <v>101.5746551375112</v>
      </c>
      <c r="F29" s="48"/>
      <c r="G29" s="57">
        <f>IF(G27=0,0,IF(G28=0,0,G27/G28*100))</f>
        <v>106.82719096980375</v>
      </c>
      <c r="H29" s="58"/>
    </row>
    <row r="30" spans="1:8" ht="21" customHeight="1" thickTop="1" thickBot="1" x14ac:dyDescent="0.2">
      <c r="A30" s="44" t="s">
        <v>15</v>
      </c>
      <c r="B30" s="32" t="s">
        <v>34</v>
      </c>
      <c r="C30" s="49">
        <v>203664</v>
      </c>
      <c r="D30" s="49"/>
      <c r="E30" s="49">
        <v>103710</v>
      </c>
      <c r="F30" s="50"/>
      <c r="G30" s="55">
        <f>SUM(C30:F30)</f>
        <v>307374</v>
      </c>
      <c r="H30" s="56"/>
    </row>
    <row r="31" spans="1:8" ht="21" customHeight="1" thickTop="1" thickBot="1" x14ac:dyDescent="0.2">
      <c r="A31" s="45"/>
      <c r="B31" s="32" t="s">
        <v>33</v>
      </c>
      <c r="C31" s="49">
        <v>186594</v>
      </c>
      <c r="D31" s="49"/>
      <c r="E31" s="49">
        <v>114625</v>
      </c>
      <c r="F31" s="50"/>
      <c r="G31" s="55">
        <f>SUM(C31:F31)</f>
        <v>301219</v>
      </c>
      <c r="H31" s="56"/>
    </row>
    <row r="32" spans="1:8" ht="21" customHeight="1" thickTop="1" thickBot="1" x14ac:dyDescent="0.2">
      <c r="A32" s="46"/>
      <c r="B32" s="32" t="s">
        <v>20</v>
      </c>
      <c r="C32" s="47">
        <f>IF(C30=0,0,IF(C31=0,0,C30/C31*100))</f>
        <v>109.14820412231904</v>
      </c>
      <c r="D32" s="47"/>
      <c r="E32" s="47">
        <f>IF(E30=0,0,IF(E31=0,0,E30/E31*100))</f>
        <v>90.477644492911665</v>
      </c>
      <c r="F32" s="48"/>
      <c r="G32" s="57">
        <f>IF(G30=0,0,IF(G31=0,0,G30/G31*100))</f>
        <v>102.04336379843238</v>
      </c>
      <c r="H32" s="58"/>
    </row>
    <row r="33" spans="1:8" ht="21" customHeight="1" thickTop="1" thickBot="1" x14ac:dyDescent="0.2">
      <c r="A33" s="44" t="s">
        <v>16</v>
      </c>
      <c r="B33" s="32" t="s">
        <v>34</v>
      </c>
      <c r="C33" s="49"/>
      <c r="D33" s="49"/>
      <c r="E33" s="49"/>
      <c r="F33" s="50"/>
      <c r="G33" s="55">
        <f>SUM(C33:F33)</f>
        <v>0</v>
      </c>
      <c r="H33" s="56"/>
    </row>
    <row r="34" spans="1:8" ht="21" customHeight="1" thickTop="1" thickBot="1" x14ac:dyDescent="0.2">
      <c r="A34" s="45"/>
      <c r="B34" s="32" t="s">
        <v>33</v>
      </c>
      <c r="C34" s="49"/>
      <c r="D34" s="49"/>
      <c r="E34" s="51"/>
      <c r="F34" s="52"/>
      <c r="G34" s="55">
        <f>SUM(C34:F34)</f>
        <v>0</v>
      </c>
      <c r="H34" s="56"/>
    </row>
    <row r="35" spans="1:8" ht="21" customHeight="1" thickTop="1" thickBot="1" x14ac:dyDescent="0.2">
      <c r="A35" s="46"/>
      <c r="B35" s="32" t="s">
        <v>20</v>
      </c>
      <c r="C35" s="47">
        <f>IF(C33=0,0,IF(C34=0,0,C33/C34*100))</f>
        <v>0</v>
      </c>
      <c r="D35" s="47"/>
      <c r="E35" s="47">
        <f>IF(E33=0,0,IF(E34=0,0,E33/E34*100))</f>
        <v>0</v>
      </c>
      <c r="F35" s="48"/>
      <c r="G35" s="57">
        <f>IF(G33=0,0,IF(G34=0,0,G33/G34*100))</f>
        <v>0</v>
      </c>
      <c r="H35" s="58"/>
    </row>
    <row r="36" spans="1:8" ht="21" customHeight="1" thickTop="1" thickBot="1" x14ac:dyDescent="0.2">
      <c r="A36" s="44" t="s">
        <v>17</v>
      </c>
      <c r="B36" s="32" t="s">
        <v>34</v>
      </c>
      <c r="C36" s="49"/>
      <c r="D36" s="49"/>
      <c r="E36" s="49"/>
      <c r="F36" s="50"/>
      <c r="G36" s="55">
        <f>SUM(C36:F36)</f>
        <v>0</v>
      </c>
      <c r="H36" s="56"/>
    </row>
    <row r="37" spans="1:8" ht="21" customHeight="1" thickTop="1" thickBot="1" x14ac:dyDescent="0.2">
      <c r="A37" s="45"/>
      <c r="B37" s="32" t="s">
        <v>33</v>
      </c>
      <c r="C37" s="49"/>
      <c r="D37" s="49"/>
      <c r="E37" s="49"/>
      <c r="F37" s="50"/>
      <c r="G37" s="55">
        <f>SUM(C37:F37)</f>
        <v>0</v>
      </c>
      <c r="H37" s="56"/>
    </row>
    <row r="38" spans="1:8" ht="21" customHeight="1" thickTop="1" thickBot="1" x14ac:dyDescent="0.2">
      <c r="A38" s="46"/>
      <c r="B38" s="32" t="s">
        <v>20</v>
      </c>
      <c r="C38" s="47">
        <f>IF(C36=0,0,IF(C37=0,0,C36/C37*100))</f>
        <v>0</v>
      </c>
      <c r="D38" s="47"/>
      <c r="E38" s="47">
        <f>IF(E36=0,0,IF(E37=0,0,E36/E37*100))</f>
        <v>0</v>
      </c>
      <c r="F38" s="48"/>
      <c r="G38" s="57">
        <f>IF(G36=0,0,IF(G37=0,0,G36/G37*100))</f>
        <v>0</v>
      </c>
      <c r="H38" s="58"/>
    </row>
    <row r="39" spans="1:8" ht="21" customHeight="1" thickTop="1" thickBot="1" x14ac:dyDescent="0.2">
      <c r="A39" s="44" t="s">
        <v>18</v>
      </c>
      <c r="B39" s="32" t="s">
        <v>34</v>
      </c>
      <c r="C39" s="49"/>
      <c r="D39" s="49"/>
      <c r="E39" s="49"/>
      <c r="F39" s="50"/>
      <c r="G39" s="55">
        <f>SUM(C39:F39)</f>
        <v>0</v>
      </c>
      <c r="H39" s="56"/>
    </row>
    <row r="40" spans="1:8" ht="21" customHeight="1" thickTop="1" thickBot="1" x14ac:dyDescent="0.2">
      <c r="A40" s="45"/>
      <c r="B40" s="32" t="s">
        <v>33</v>
      </c>
      <c r="C40" s="49"/>
      <c r="D40" s="49"/>
      <c r="E40" s="49"/>
      <c r="F40" s="50"/>
      <c r="G40" s="55">
        <f>SUM(C40:F40)</f>
        <v>0</v>
      </c>
      <c r="H40" s="56"/>
    </row>
    <row r="41" spans="1:8" ht="21" customHeight="1" thickTop="1" thickBot="1" x14ac:dyDescent="0.2">
      <c r="A41" s="46"/>
      <c r="B41" s="32" t="s">
        <v>20</v>
      </c>
      <c r="C41" s="47">
        <f>IF(C39=0,0,IF(C40=0,0,C39/C40*100))</f>
        <v>0</v>
      </c>
      <c r="D41" s="47"/>
      <c r="E41" s="47">
        <f>IF(E39=0,0,IF(E40=0,0,E39/E40*100))</f>
        <v>0</v>
      </c>
      <c r="F41" s="48"/>
      <c r="G41" s="57">
        <f>IF(G39=0,0,IF(G40=0,0,G39/G40*100))</f>
        <v>0</v>
      </c>
      <c r="H41" s="58"/>
    </row>
    <row r="42" spans="1:8" ht="21" customHeight="1" thickTop="1" thickBot="1" x14ac:dyDescent="0.2">
      <c r="A42" s="65" t="s">
        <v>19</v>
      </c>
      <c r="B42" s="32" t="s">
        <v>34</v>
      </c>
      <c r="C42" s="49"/>
      <c r="D42" s="49"/>
      <c r="E42" s="49"/>
      <c r="F42" s="50"/>
      <c r="G42" s="55">
        <f>SUM(C42:F42)</f>
        <v>0</v>
      </c>
      <c r="H42" s="56"/>
    </row>
    <row r="43" spans="1:8" ht="21" customHeight="1" thickTop="1" thickBot="1" x14ac:dyDescent="0.2">
      <c r="A43" s="65"/>
      <c r="B43" s="32" t="s">
        <v>33</v>
      </c>
      <c r="C43" s="51"/>
      <c r="D43" s="68"/>
      <c r="E43" s="51"/>
      <c r="F43" s="52"/>
      <c r="G43" s="55">
        <f>SUM(C43:F43)</f>
        <v>0</v>
      </c>
      <c r="H43" s="56"/>
    </row>
    <row r="44" spans="1:8" ht="21" customHeight="1" thickTop="1" thickBot="1" x14ac:dyDescent="0.2">
      <c r="A44" s="66"/>
      <c r="B44" s="33" t="s">
        <v>20</v>
      </c>
      <c r="C44" s="73">
        <f>IF(C42=0,0,IF(C43=0,0,C42/C43*100))</f>
        <v>0</v>
      </c>
      <c r="D44" s="73"/>
      <c r="E44" s="73">
        <f>IF(E42=0,0,IF(E43=0,0,E42/E43*100))</f>
        <v>0</v>
      </c>
      <c r="F44" s="81"/>
      <c r="G44" s="57">
        <f>IF(G42=0,0,IF(G43=0,0,G42/G43*100))</f>
        <v>0</v>
      </c>
      <c r="H44" s="58"/>
    </row>
    <row r="45" spans="1:8" ht="22.5" customHeight="1" thickTop="1" thickBot="1" x14ac:dyDescent="0.2">
      <c r="A45" s="67" t="s">
        <v>22</v>
      </c>
      <c r="B45" s="16" t="s">
        <v>34</v>
      </c>
      <c r="C45" s="74">
        <f>SUM(C27,C30,C33,C36,C39,C42)</f>
        <v>480343</v>
      </c>
      <c r="D45" s="75"/>
      <c r="E45" s="74">
        <f>SUM(E27,E30,E33,E36,E39,E42)</f>
        <v>244204</v>
      </c>
      <c r="F45" s="75"/>
      <c r="G45" s="55">
        <f>SUM(C45:F45)</f>
        <v>724547</v>
      </c>
      <c r="H45" s="56"/>
    </row>
    <row r="46" spans="1:8" ht="22.5" customHeight="1" thickTop="1" thickBot="1" x14ac:dyDescent="0.2">
      <c r="A46" s="67"/>
      <c r="B46" s="16" t="s">
        <v>33</v>
      </c>
      <c r="C46" s="74">
        <f>SUM(C28,C31,C34,C37,C40,C43)</f>
        <v>438790</v>
      </c>
      <c r="D46" s="75"/>
      <c r="E46" s="74">
        <f>SUM(E28,E31,E34,E37,E40,E43)</f>
        <v>252941</v>
      </c>
      <c r="F46" s="75"/>
      <c r="G46" s="55">
        <f>SUM(C46:F46)</f>
        <v>691731</v>
      </c>
      <c r="H46" s="56"/>
    </row>
    <row r="47" spans="1:8" ht="22.5" customHeight="1" thickTop="1" thickBot="1" x14ac:dyDescent="0.2">
      <c r="A47" s="67"/>
      <c r="B47" s="16" t="s">
        <v>20</v>
      </c>
      <c r="C47" s="76">
        <f>IF(C45=0,0,IF(C46=0,0,C45/C46*100))</f>
        <v>109.46990587752683</v>
      </c>
      <c r="D47" s="77"/>
      <c r="E47" s="76">
        <f>IF(E45=0,0,IF(E46=0,0,E45/E46*100))</f>
        <v>96.545834799419623</v>
      </c>
      <c r="F47" s="77"/>
      <c r="G47" s="57">
        <f>IF(G45=0,0,IF(G46=0,0,G45/G46*100))</f>
        <v>104.74404067477097</v>
      </c>
      <c r="H47" s="58"/>
    </row>
    <row r="48" spans="1:8" ht="22.5" customHeight="1" thickTop="1" thickBot="1" x14ac:dyDescent="0.2">
      <c r="A48" s="69" t="s">
        <v>7</v>
      </c>
      <c r="B48" s="36" t="s">
        <v>34</v>
      </c>
      <c r="C48" s="55">
        <f>SUM(C24,C45)</f>
        <v>2010756</v>
      </c>
      <c r="D48" s="56"/>
      <c r="E48" s="55">
        <f>SUM(E24,E45)</f>
        <v>1100981</v>
      </c>
      <c r="F48" s="56"/>
      <c r="G48" s="55">
        <f>SUM(C48:F48)</f>
        <v>3111737</v>
      </c>
      <c r="H48" s="56"/>
    </row>
    <row r="49" spans="1:8" ht="22.5" customHeight="1" thickTop="1" thickBot="1" x14ac:dyDescent="0.2">
      <c r="A49" s="70"/>
      <c r="B49" s="36" t="s">
        <v>33</v>
      </c>
      <c r="C49" s="55">
        <f>SUM(C25,C46)</f>
        <v>1938519</v>
      </c>
      <c r="D49" s="56"/>
      <c r="E49" s="55">
        <f>SUM(E25,E46)</f>
        <v>1098673</v>
      </c>
      <c r="F49" s="56"/>
      <c r="G49" s="55">
        <f>SUM(C49:F49)</f>
        <v>3037192</v>
      </c>
      <c r="H49" s="56"/>
    </row>
    <row r="50" spans="1:8" ht="22.5" customHeight="1" thickTop="1" thickBot="1" x14ac:dyDescent="0.2">
      <c r="A50" s="71"/>
      <c r="B50" s="36" t="s">
        <v>20</v>
      </c>
      <c r="C50" s="57">
        <f>IF(C48=0,0,IF(C49=0,0,C48/C49*100))</f>
        <v>103.72640144357625</v>
      </c>
      <c r="D50" s="58"/>
      <c r="E50" s="57">
        <f>IF(E48=0,0,IF(E49=0,0,E48/E49*100))</f>
        <v>100.21007160456297</v>
      </c>
      <c r="F50" s="58"/>
      <c r="G50" s="57">
        <f>IF(G48=0,0,IF(G49=0,0,G48/G49*100))</f>
        <v>102.45440525327342</v>
      </c>
      <c r="H50" s="58"/>
    </row>
    <row r="51" spans="1:8" ht="15.75" customHeight="1" thickTop="1" x14ac:dyDescent="0.15"/>
  </sheetData>
  <mergeCells count="155">
    <mergeCell ref="G49:H49"/>
    <mergeCell ref="E50:F50"/>
    <mergeCell ref="G15:H15"/>
    <mergeCell ref="G16:H16"/>
    <mergeCell ref="G17:H17"/>
    <mergeCell ref="G18:H18"/>
    <mergeCell ref="G19:H19"/>
    <mergeCell ref="G32:H32"/>
    <mergeCell ref="G33:H33"/>
    <mergeCell ref="G22:H22"/>
    <mergeCell ref="G23:H23"/>
    <mergeCell ref="G28:H28"/>
    <mergeCell ref="G29:H29"/>
    <mergeCell ref="G30:H30"/>
    <mergeCell ref="G31:H31"/>
    <mergeCell ref="G26:H26"/>
    <mergeCell ref="G27:H27"/>
    <mergeCell ref="G34:H34"/>
    <mergeCell ref="G35:H35"/>
    <mergeCell ref="G39:H39"/>
    <mergeCell ref="G40:H40"/>
    <mergeCell ref="G41:H41"/>
    <mergeCell ref="G42:H42"/>
    <mergeCell ref="G36:H36"/>
    <mergeCell ref="G50:H50"/>
    <mergeCell ref="G24:H24"/>
    <mergeCell ref="G25:H25"/>
    <mergeCell ref="E48:F48"/>
    <mergeCell ref="E49:F49"/>
    <mergeCell ref="E42:F42"/>
    <mergeCell ref="E43:F43"/>
    <mergeCell ref="E44:F44"/>
    <mergeCell ref="E45:F45"/>
    <mergeCell ref="E34:F34"/>
    <mergeCell ref="E35:F35"/>
    <mergeCell ref="E46:F46"/>
    <mergeCell ref="E47:F47"/>
    <mergeCell ref="E38:F38"/>
    <mergeCell ref="E39:F39"/>
    <mergeCell ref="E40:F40"/>
    <mergeCell ref="E41:F41"/>
    <mergeCell ref="G45:H45"/>
    <mergeCell ref="G46:H46"/>
    <mergeCell ref="G47:H47"/>
    <mergeCell ref="G48:H48"/>
    <mergeCell ref="G37:H37"/>
    <mergeCell ref="G38:H38"/>
    <mergeCell ref="G43:H43"/>
    <mergeCell ref="G44:H44"/>
    <mergeCell ref="E22:F22"/>
    <mergeCell ref="E23:F23"/>
    <mergeCell ref="E24:F24"/>
    <mergeCell ref="E25:F25"/>
    <mergeCell ref="E36:F36"/>
    <mergeCell ref="E37:F37"/>
    <mergeCell ref="E30:F30"/>
    <mergeCell ref="E31:F31"/>
    <mergeCell ref="E32:F32"/>
    <mergeCell ref="E33:F33"/>
    <mergeCell ref="C47:D47"/>
    <mergeCell ref="C48:D48"/>
    <mergeCell ref="C39:D39"/>
    <mergeCell ref="C40:D40"/>
    <mergeCell ref="C41:D41"/>
    <mergeCell ref="C42:D42"/>
    <mergeCell ref="G9:H9"/>
    <mergeCell ref="G10:H10"/>
    <mergeCell ref="G11:H11"/>
    <mergeCell ref="G13:H13"/>
    <mergeCell ref="E18:F18"/>
    <mergeCell ref="E19:F19"/>
    <mergeCell ref="E20:F20"/>
    <mergeCell ref="E21:F21"/>
    <mergeCell ref="G14:H14"/>
    <mergeCell ref="E15:F15"/>
    <mergeCell ref="E16:F16"/>
    <mergeCell ref="E17:F17"/>
    <mergeCell ref="G20:H20"/>
    <mergeCell ref="G21:H21"/>
    <mergeCell ref="E26:F26"/>
    <mergeCell ref="E27:F27"/>
    <mergeCell ref="E28:F28"/>
    <mergeCell ref="E29:F29"/>
    <mergeCell ref="A45:A47"/>
    <mergeCell ref="A48:A50"/>
    <mergeCell ref="C27:D27"/>
    <mergeCell ref="C28:D28"/>
    <mergeCell ref="C29:D29"/>
    <mergeCell ref="C30:D30"/>
    <mergeCell ref="C23:D23"/>
    <mergeCell ref="C24:D24"/>
    <mergeCell ref="C25:D25"/>
    <mergeCell ref="C26:D26"/>
    <mergeCell ref="C35:D35"/>
    <mergeCell ref="C36:D36"/>
    <mergeCell ref="C37:D37"/>
    <mergeCell ref="C38:D38"/>
    <mergeCell ref="C31:D31"/>
    <mergeCell ref="C32:D32"/>
    <mergeCell ref="C33:D33"/>
    <mergeCell ref="C34:D34"/>
    <mergeCell ref="C49:D49"/>
    <mergeCell ref="C50:D50"/>
    <mergeCell ref="C43:D43"/>
    <mergeCell ref="C44:D44"/>
    <mergeCell ref="C45:D45"/>
    <mergeCell ref="C46:D46"/>
    <mergeCell ref="A33:A35"/>
    <mergeCell ref="A36:A38"/>
    <mergeCell ref="A39:A41"/>
    <mergeCell ref="A42:A44"/>
    <mergeCell ref="A21:A23"/>
    <mergeCell ref="A24:A26"/>
    <mergeCell ref="A27:A29"/>
    <mergeCell ref="A30:A32"/>
    <mergeCell ref="C4:D5"/>
    <mergeCell ref="C6:D6"/>
    <mergeCell ref="C7:D7"/>
    <mergeCell ref="C8:D8"/>
    <mergeCell ref="C9:D9"/>
    <mergeCell ref="C10:D10"/>
    <mergeCell ref="C19:D19"/>
    <mergeCell ref="C20:D20"/>
    <mergeCell ref="C21:D21"/>
    <mergeCell ref="C22:D22"/>
    <mergeCell ref="A18:A20"/>
    <mergeCell ref="C13:D13"/>
    <mergeCell ref="C14:D14"/>
    <mergeCell ref="C15:D15"/>
    <mergeCell ref="C16:D16"/>
    <mergeCell ref="C17:D17"/>
    <mergeCell ref="C18:D18"/>
    <mergeCell ref="C11:D11"/>
    <mergeCell ref="C12:D12"/>
    <mergeCell ref="A9:A11"/>
    <mergeCell ref="E4:F5"/>
    <mergeCell ref="E6:F6"/>
    <mergeCell ref="E7:F7"/>
    <mergeCell ref="E8:F8"/>
    <mergeCell ref="E9:F9"/>
    <mergeCell ref="E10:F10"/>
    <mergeCell ref="A2:H2"/>
    <mergeCell ref="A12:A14"/>
    <mergeCell ref="A15:A17"/>
    <mergeCell ref="E11:F11"/>
    <mergeCell ref="E12:F12"/>
    <mergeCell ref="E13:F13"/>
    <mergeCell ref="E14:F14"/>
    <mergeCell ref="G4:H5"/>
    <mergeCell ref="G6:H6"/>
    <mergeCell ref="G7:H7"/>
    <mergeCell ref="G8:H8"/>
    <mergeCell ref="A4:B5"/>
    <mergeCell ref="G12:H12"/>
    <mergeCell ref="A6:A8"/>
  </mergeCells>
  <phoneticPr fontId="2"/>
  <printOptions horizontalCentered="1"/>
  <pageMargins left="0" right="0" top="0.59055118110236227" bottom="0.39370078740157483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青森県</vt:lpstr>
      <vt:lpstr>全国</vt:lpstr>
      <vt:lpstr>青森県!Print_Area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stn107</dc:creator>
  <cp:lastModifiedBy>STN105</cp:lastModifiedBy>
  <cp:lastPrinted>2026-09-11T08:01:32Z</cp:lastPrinted>
  <dcterms:created xsi:type="dcterms:W3CDTF">2004-02-06T02:45:30Z</dcterms:created>
  <dcterms:modified xsi:type="dcterms:W3CDTF">2026-09-11T08:41:23Z</dcterms:modified>
</cp:coreProperties>
</file>